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調査\◆庁内調査\H29年度\財政課\30.2.1〆切　経営比較分析表\"/>
    </mc:Choice>
  </mc:AlternateContent>
  <workbookProtection workbookPassword="B319" lockStructure="1"/>
  <bookViews>
    <workbookView xWindow="0" yWindow="0" windowWidth="24000" windowHeight="94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L8" i="4"/>
  <c r="P8" i="4"/>
  <c r="I8" i="4"/>
  <c r="B8" i="4"/>
  <c r="C10" i="5" l="1"/>
  <c r="D10" i="5"/>
  <c r="E10" i="5"/>
  <c r="B10" i="5"/>
</calcChain>
</file>

<file path=xl/sharedStrings.xml><?xml version="1.0" encoding="utf-8"?>
<sst xmlns="http://schemas.openxmlformats.org/spreadsheetml/2006/main" count="248" uniqueCount="125">
  <si>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</si>
  <si>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</si>
  <si>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</si>
  <si>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</si>
  <si>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</si>
  <si>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</si>
  <si>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</si>
  <si>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</si>
  <si>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</si>
  <si>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</si>
  <si>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</si>
  <si>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</si>
  <si>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</si>
  <si>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</si>
  <si>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</si>
  <si>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</si>
  <si>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</si>
  <si>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</si>
  <si>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</si>
  <si>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</si>
  <si>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</si>
  <si>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</si>
  <si>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</si>
  <si>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</si>
  <si>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</si>
  <si>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</si>
  <si>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</si>
  <si>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</si>
  <si>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</si>
  <si>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</si>
  <si>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</si>
  <si>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</si>
  <si>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</si>
  <si>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</si>
  <si>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</si>
  <si>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</si>
  <si>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</si>
  <si>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</si>
  <si>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</si>
  <si>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</si>
  <si>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</si>
  <si>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</si>
  <si>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</si>
  <si>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</si>
  <si>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</si>
  <si>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</si>
  <si>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</si>
  <si>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</si>
  <si>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</si>
  <si>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</si>
  <si>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</si>
  <si>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</si>
  <si>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</si>
  <si>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</si>
  <si>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</si>
  <si>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</si>
  <si>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</si>
  <si>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</si>
  <si>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</si>
  <si>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</si>
  <si>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</si>
  <si>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</si>
  <si>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</si>
  <si>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</si>
  <si>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</si>
  <si>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</si>
  <si>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</si>
  <si>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</si>
  <si>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</si>
  <si>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</si>
  <si>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</si>
  <si>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</si>
  <si>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</si>
  <si>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</si>
  <si>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</si>
  <si>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</si>
  <si>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</si>
  <si>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</si>
  <si>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</si>
  <si>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</si>
  <si>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</si>
  <si>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</si>
  <si>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</si>
  <si>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</si>
  <si>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</si>
  <si>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</si>
  <si>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</si>
  <si>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</si>
  <si>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</si>
  <si>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</si>
  <si>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</si>
  <si>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</si>
  <si>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</si>
  <si>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</si>
  <si>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</si>
  <si>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</si>
  <si>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</si>
  <si>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</si>
  <si>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</si>
  <si>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</si>
  <si>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</si>
  <si>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</si>
  <si>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</si>
  <si>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</si>
  <si>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</si>
  <si>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</si>
  <si>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</si>
  <si>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</si>
  <si>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</si>
  <si>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　東大和市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</si>
  <si>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</si>
  <si>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</si>
  <si>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</si>
  <si>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</si>
  <si>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</si>
  <si>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</si>
  <si>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</si>
  <si>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</si>
  <si>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</si>
  <si>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</si>
  <si>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</si>
  <si>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基盤強化のため、平成２８年度に使用料改定を実施した。今後は、３年ごとに使用料の定期的な見直しの検討を行い、収益的収支比率及び経費回収率が１００パーセント以上の水準になるよう、更なる経費縮減や経営改善に取り組む。
　また、平成３２年度の地方公営企業法の適用化に向け、固定資産台帳整備及び効率的な経営分析のための企業会計への移行を実施し、将来にわたる安定的な経営基盤づくりを行う。</t>
    <rPh sb="1" eb="3">
      <t>ケイエイ</t>
    </rPh>
    <rPh sb="3" eb="5">
      <t>キバン</t>
    </rPh>
    <rPh sb="5" eb="7">
      <t>キョウカ</t>
    </rPh>
    <rPh sb="11" eb="13">
      <t>ヘイセイ</t>
    </rPh>
    <rPh sb="15" eb="17">
      <t>ネンド</t>
    </rPh>
    <rPh sb="18" eb="20">
      <t>シヨウ</t>
    </rPh>
    <rPh sb="21" eb="23">
      <t>カイテイ</t>
    </rPh>
    <rPh sb="29" eb="31">
      <t>コンゴ</t>
    </rPh>
    <rPh sb="34" eb="35">
      <t>ネン</t>
    </rPh>
    <rPh sb="38" eb="40">
      <t>シヨウ</t>
    </rPh>
    <rPh sb="40" eb="41">
      <t>リョウ</t>
    </rPh>
    <rPh sb="42" eb="45">
      <t>テイキテキ</t>
    </rPh>
    <rPh sb="46" eb="48">
      <t>ミナオ</t>
    </rPh>
    <rPh sb="50" eb="52">
      <t>ケントウ</t>
    </rPh>
    <rPh sb="53" eb="54">
      <t>オコナ</t>
    </rPh>
    <rPh sb="56" eb="59">
      <t>シュウエキテキ</t>
    </rPh>
    <rPh sb="59" eb="61">
      <t>シュウシ</t>
    </rPh>
    <rPh sb="61" eb="63">
      <t>ヒリツ</t>
    </rPh>
    <rPh sb="63" eb="64">
      <t>オヨ</t>
    </rPh>
    <rPh sb="65" eb="67">
      <t>ケイヒ</t>
    </rPh>
    <rPh sb="67" eb="69">
      <t>カイシュウ</t>
    </rPh>
    <rPh sb="69" eb="70">
      <t>リツ</t>
    </rPh>
    <rPh sb="79" eb="81">
      <t>イジョウ</t>
    </rPh>
    <rPh sb="82" eb="84">
      <t>スイジュン</t>
    </rPh>
    <rPh sb="90" eb="91">
      <t>サラ</t>
    </rPh>
    <rPh sb="93" eb="95">
      <t>ケイヒ</t>
    </rPh>
    <rPh sb="95" eb="97">
      <t>シュクゲン</t>
    </rPh>
    <rPh sb="98" eb="100">
      <t>ケイエイ</t>
    </rPh>
    <rPh sb="100" eb="102">
      <t>カイゼン</t>
    </rPh>
    <rPh sb="103" eb="104">
      <t>ト</t>
    </rPh>
    <rPh sb="105" eb="106">
      <t>ク</t>
    </rPh>
    <rPh sb="113" eb="115">
      <t>ヘイセイ</t>
    </rPh>
    <rPh sb="117" eb="119">
      <t>ネンド</t>
    </rPh>
    <rPh sb="120" eb="122">
      <t>チホウ</t>
    </rPh>
    <rPh sb="122" eb="124">
      <t>コウエイ</t>
    </rPh>
    <rPh sb="124" eb="126">
      <t>キギョウ</t>
    </rPh>
    <rPh sb="126" eb="127">
      <t>ホウ</t>
    </rPh>
    <rPh sb="128" eb="129">
      <t>テキ</t>
    </rPh>
    <rPh sb="129" eb="130">
      <t>ヨウ</t>
    </rPh>
    <rPh sb="130" eb="131">
      <t>カ</t>
    </rPh>
    <rPh sb="132" eb="133">
      <t>ム</t>
    </rPh>
    <rPh sb="135" eb="137">
      <t>コテイ</t>
    </rPh>
    <rPh sb="137" eb="139">
      <t>シサン</t>
    </rPh>
    <rPh sb="139" eb="141">
      <t>ダイチョウ</t>
    </rPh>
    <rPh sb="141" eb="143">
      <t>セイビ</t>
    </rPh>
    <rPh sb="143" eb="144">
      <t>オヨ</t>
    </rPh>
    <rPh sb="145" eb="148">
      <t>コウリツテキ</t>
    </rPh>
    <rPh sb="149" eb="151">
      <t>ケイエイ</t>
    </rPh>
    <rPh sb="151" eb="153">
      <t>ブンセキ</t>
    </rPh>
    <rPh sb="157" eb="159">
      <t>キギョウ</t>
    </rPh>
    <rPh sb="159" eb="161">
      <t>カイケイ</t>
    </rPh>
    <rPh sb="163" eb="165">
      <t>イコウ</t>
    </rPh>
    <rPh sb="166" eb="168">
      <t>ジッシ</t>
    </rPh>
    <rPh sb="170" eb="172">
      <t>ショウライ</t>
    </rPh>
    <phoneticPr fontId="7"/>
  </si>
  <si>
    <t>非設置</t>
    <rPh sb="0" eb="1">
      <t>ヒ</t>
    </rPh>
    <rPh sb="1" eb="3">
      <t>セッチ</t>
    </rPh>
    <phoneticPr fontId="4"/>
  </si>
  <si>
    <t>　昭和５１年に下水道事業に着手し、現在まで汚水管渠の整備を進めている。他の事業者より受贈された汚水管渠を含め、耐用年数を経過する汚水管渠は無い。今後は、汚水管渠の老朽化の状況により改築、修繕等を行い、汚水管渠の長寿命化、更新に取り組む。</t>
    <rPh sb="1" eb="3">
      <t>ショウワ</t>
    </rPh>
    <rPh sb="5" eb="6">
      <t>ネン</t>
    </rPh>
    <rPh sb="7" eb="10">
      <t>ゲスイドウ</t>
    </rPh>
    <rPh sb="10" eb="12">
      <t>ジギョウ</t>
    </rPh>
    <rPh sb="13" eb="15">
      <t>チャクシュ</t>
    </rPh>
    <rPh sb="17" eb="19">
      <t>ゲンザイ</t>
    </rPh>
    <rPh sb="21" eb="23">
      <t>オスイ</t>
    </rPh>
    <rPh sb="23" eb="24">
      <t>カン</t>
    </rPh>
    <rPh sb="24" eb="25">
      <t>キョ</t>
    </rPh>
    <rPh sb="26" eb="28">
      <t>セイビ</t>
    </rPh>
    <rPh sb="29" eb="30">
      <t>スス</t>
    </rPh>
    <rPh sb="35" eb="36">
      <t>ホカ</t>
    </rPh>
    <rPh sb="37" eb="40">
      <t>ジギョウシャ</t>
    </rPh>
    <rPh sb="42" eb="44">
      <t>ジュゾウ</t>
    </rPh>
    <rPh sb="47" eb="49">
      <t>オスイ</t>
    </rPh>
    <rPh sb="49" eb="50">
      <t>カン</t>
    </rPh>
    <rPh sb="50" eb="51">
      <t>キョ</t>
    </rPh>
    <rPh sb="52" eb="53">
      <t>フク</t>
    </rPh>
    <rPh sb="55" eb="57">
      <t>タイヨウ</t>
    </rPh>
    <rPh sb="57" eb="59">
      <t>ネンスウ</t>
    </rPh>
    <rPh sb="60" eb="62">
      <t>ケイカ</t>
    </rPh>
    <rPh sb="64" eb="66">
      <t>オスイ</t>
    </rPh>
    <rPh sb="66" eb="67">
      <t>カン</t>
    </rPh>
    <rPh sb="67" eb="68">
      <t>キョ</t>
    </rPh>
    <rPh sb="69" eb="70">
      <t>ナ</t>
    </rPh>
    <rPh sb="72" eb="74">
      <t>コンゴ</t>
    </rPh>
    <rPh sb="76" eb="78">
      <t>オスイ</t>
    </rPh>
    <rPh sb="78" eb="79">
      <t>カン</t>
    </rPh>
    <rPh sb="79" eb="80">
      <t>キョ</t>
    </rPh>
    <rPh sb="81" eb="84">
      <t>ロウキュウカ</t>
    </rPh>
    <rPh sb="85" eb="87">
      <t>ジョウキョウ</t>
    </rPh>
    <rPh sb="90" eb="92">
      <t>カイチク</t>
    </rPh>
    <rPh sb="93" eb="95">
      <t>シュウゼン</t>
    </rPh>
    <rPh sb="95" eb="96">
      <t>トウ</t>
    </rPh>
    <rPh sb="97" eb="98">
      <t>オコ</t>
    </rPh>
    <rPh sb="100" eb="102">
      <t>オスイ</t>
    </rPh>
    <rPh sb="102" eb="103">
      <t>カン</t>
    </rPh>
    <rPh sb="103" eb="104">
      <t>キョ</t>
    </rPh>
    <rPh sb="105" eb="106">
      <t>チョウ</t>
    </rPh>
    <rPh sb="106" eb="109">
      <t>ジュミョウカ</t>
    </rPh>
    <rPh sb="110" eb="112">
      <t>コウシン</t>
    </rPh>
    <rPh sb="113" eb="114">
      <t>ト</t>
    </rPh>
    <rPh sb="115" eb="116">
      <t>ク</t>
    </rPh>
    <phoneticPr fontId="7"/>
  </si>
  <si>
    <t xml:space="preserve">①収益的収支比率は、下水道使用料改定に伴う総収益の増等が要因となり改善したが、依然として一般会計繰入金により収支を維持している。一般会計繰入金に依存しない経営基盤強化の取り組みが必要である。
④新規の借入額が減少しているため、年々企業債残高は減少傾向にある。また、平成２８年７月に下水道使用料を改定したことにより使用料収入が増加し、企業債残高対事業規模比率が減少した。
⑤下水道使用料改定による使用料収入が増加したことによって経費回収率は上昇したが、類似団体平均を下回る結果となった。
⑥下水道使用件数の増加に伴い、有収水量は微増となった一方で、下水道使用料徴収事務委託料や不明水の増加に伴う汚水維持管理費が増加した。
　これらのことにより汚水処理原価は類似団体平均を上回る結果となった。
⑧水洗化率については、平成２８年度で９８．９９パーセントと全国平均、類似団体平均を上回っており、微増ではあるが年々水洗化率が向上している。未接続世帯への積極的な普及促進を行い、使用料収入の増加に努める。
</t>
    <rPh sb="1" eb="4">
      <t>シュウエキテキ</t>
    </rPh>
    <rPh sb="4" eb="6">
      <t>シュウシ</t>
    </rPh>
    <rPh sb="6" eb="8">
      <t>ヒリツ</t>
    </rPh>
    <rPh sb="10" eb="13">
      <t>ゲスイドウ</t>
    </rPh>
    <rPh sb="13" eb="15">
      <t>シヨウ</t>
    </rPh>
    <rPh sb="15" eb="16">
      <t>リョウ</t>
    </rPh>
    <rPh sb="16" eb="18">
      <t>カイテイ</t>
    </rPh>
    <rPh sb="19" eb="20">
      <t>トモナ</t>
    </rPh>
    <rPh sb="21" eb="24">
      <t>ソウシュウエキ</t>
    </rPh>
    <rPh sb="25" eb="26">
      <t>ゾウ</t>
    </rPh>
    <rPh sb="26" eb="27">
      <t>トウ</t>
    </rPh>
    <rPh sb="28" eb="30">
      <t>ヨウイン</t>
    </rPh>
    <rPh sb="33" eb="35">
      <t>カイゼン</t>
    </rPh>
    <rPh sb="39" eb="41">
      <t>イゼン</t>
    </rPh>
    <rPh sb="44" eb="46">
      <t>イッパン</t>
    </rPh>
    <rPh sb="46" eb="48">
      <t>カイケイ</t>
    </rPh>
    <rPh sb="48" eb="50">
      <t>クリイレ</t>
    </rPh>
    <rPh sb="50" eb="51">
      <t>キン</t>
    </rPh>
    <rPh sb="54" eb="56">
      <t>シュウシ</t>
    </rPh>
    <rPh sb="57" eb="59">
      <t>イジ</t>
    </rPh>
    <rPh sb="64" eb="66">
      <t>イッパン</t>
    </rPh>
    <rPh sb="66" eb="68">
      <t>カイケイ</t>
    </rPh>
    <rPh sb="68" eb="70">
      <t>クリイレ</t>
    </rPh>
    <rPh sb="70" eb="71">
      <t>キン</t>
    </rPh>
    <rPh sb="72" eb="74">
      <t>イゾン</t>
    </rPh>
    <rPh sb="77" eb="79">
      <t>ケイエイ</t>
    </rPh>
    <rPh sb="79" eb="81">
      <t>キバン</t>
    </rPh>
    <rPh sb="81" eb="83">
      <t>キョウカ</t>
    </rPh>
    <rPh sb="84" eb="85">
      <t>ト</t>
    </rPh>
    <rPh sb="86" eb="87">
      <t>ク</t>
    </rPh>
    <rPh sb="89" eb="91">
      <t>ヒツヨウ</t>
    </rPh>
    <rPh sb="98" eb="100">
      <t>シンキ</t>
    </rPh>
    <rPh sb="101" eb="103">
      <t>カリイレ</t>
    </rPh>
    <rPh sb="103" eb="104">
      <t>ガク</t>
    </rPh>
    <rPh sb="105" eb="107">
      <t>ゲンショウ</t>
    </rPh>
    <rPh sb="114" eb="116">
      <t>ネンネン</t>
    </rPh>
    <rPh sb="116" eb="118">
      <t>キギョウ</t>
    </rPh>
    <rPh sb="118" eb="119">
      <t>サイ</t>
    </rPh>
    <rPh sb="119" eb="121">
      <t>ザンダカ</t>
    </rPh>
    <rPh sb="122" eb="124">
      <t>ゲンショウ</t>
    </rPh>
    <rPh sb="124" eb="126">
      <t>ケイコウ</t>
    </rPh>
    <rPh sb="133" eb="135">
      <t>ヘイセイ</t>
    </rPh>
    <rPh sb="139" eb="140">
      <t>ガツ</t>
    </rPh>
    <rPh sb="141" eb="144">
      <t>ゲスイドウ</t>
    </rPh>
    <rPh sb="144" eb="146">
      <t>シヨウ</t>
    </rPh>
    <rPh sb="146" eb="147">
      <t>リョウ</t>
    </rPh>
    <rPh sb="148" eb="150">
      <t>カイテイ</t>
    </rPh>
    <rPh sb="157" eb="159">
      <t>シヨウ</t>
    </rPh>
    <rPh sb="159" eb="160">
      <t>リョウ</t>
    </rPh>
    <rPh sb="160" eb="162">
      <t>シュウニュウ</t>
    </rPh>
    <rPh sb="167" eb="169">
      <t>キギョウ</t>
    </rPh>
    <rPh sb="169" eb="170">
      <t>サイ</t>
    </rPh>
    <rPh sb="172" eb="173">
      <t>タイ</t>
    </rPh>
    <rPh sb="173" eb="175">
      <t>ジギョウ</t>
    </rPh>
    <rPh sb="175" eb="177">
      <t>キボ</t>
    </rPh>
    <rPh sb="177" eb="179">
      <t>ヒリツ</t>
    </rPh>
    <rPh sb="180" eb="182">
      <t>ゲンショウ</t>
    </rPh>
    <rPh sb="188" eb="191">
      <t>ゲスイドウ</t>
    </rPh>
    <rPh sb="191" eb="194">
      <t>シヨウリョウ</t>
    </rPh>
    <rPh sb="194" eb="196">
      <t>カイテイ</t>
    </rPh>
    <rPh sb="199" eb="201">
      <t>シヨウ</t>
    </rPh>
    <rPh sb="201" eb="202">
      <t>リョウ</t>
    </rPh>
    <rPh sb="202" eb="204">
      <t>シュウニュウ</t>
    </rPh>
    <rPh sb="205" eb="207">
      <t>ゾウカ</t>
    </rPh>
    <rPh sb="215" eb="217">
      <t>ケイヒ</t>
    </rPh>
    <rPh sb="217" eb="219">
      <t>カイシュウ</t>
    </rPh>
    <rPh sb="219" eb="220">
      <t>リツ</t>
    </rPh>
    <rPh sb="221" eb="223">
      <t>ジョウショウ</t>
    </rPh>
    <rPh sb="237" eb="239">
      <t>ケッカ</t>
    </rPh>
    <rPh sb="247" eb="250">
      <t>ゲスイドウ</t>
    </rPh>
    <rPh sb="250" eb="252">
      <t>シヨウ</t>
    </rPh>
    <rPh sb="252" eb="253">
      <t>ケン</t>
    </rPh>
    <rPh sb="255" eb="257">
      <t>ゾウカ</t>
    </rPh>
    <rPh sb="258" eb="259">
      <t>トモナ</t>
    </rPh>
    <rPh sb="261" eb="262">
      <t>ユウ</t>
    </rPh>
    <rPh sb="266" eb="268">
      <t>ビゾウ</t>
    </rPh>
    <rPh sb="272" eb="274">
      <t>イッポウ</t>
    </rPh>
    <rPh sb="276" eb="279">
      <t>ゲスイドウ</t>
    </rPh>
    <rPh sb="279" eb="282">
      <t>シヨウリョウ</t>
    </rPh>
    <rPh sb="282" eb="284">
      <t>チョウシュウ</t>
    </rPh>
    <rPh sb="284" eb="286">
      <t>ジム</t>
    </rPh>
    <rPh sb="286" eb="288">
      <t>イタク</t>
    </rPh>
    <rPh sb="288" eb="289">
      <t>リョウ</t>
    </rPh>
    <rPh sb="290" eb="292">
      <t>フメイ</t>
    </rPh>
    <rPh sb="292" eb="293">
      <t>スイ</t>
    </rPh>
    <rPh sb="294" eb="296">
      <t>ゾウカ</t>
    </rPh>
    <rPh sb="297" eb="298">
      <t>トモナ</t>
    </rPh>
    <rPh sb="299" eb="301">
      <t>オスイ</t>
    </rPh>
    <rPh sb="301" eb="303">
      <t>イジ</t>
    </rPh>
    <rPh sb="303" eb="306">
      <t>カンリヒ</t>
    </rPh>
    <rPh sb="307" eb="309">
      <t>ゾウカ</t>
    </rPh>
    <rPh sb="323" eb="325">
      <t>オスイ</t>
    </rPh>
    <rPh sb="325" eb="327">
      <t>ショリ</t>
    </rPh>
    <rPh sb="327" eb="329">
      <t>ゲンカ</t>
    </rPh>
    <rPh sb="330" eb="332">
      <t>ルイジ</t>
    </rPh>
    <rPh sb="332" eb="334">
      <t>ダンタイ</t>
    </rPh>
    <rPh sb="334" eb="336">
      <t>ヘイキン</t>
    </rPh>
    <rPh sb="337" eb="339">
      <t>ウワマワ</t>
    </rPh>
    <rPh sb="340" eb="342">
      <t>ケッカ</t>
    </rPh>
    <rPh sb="350" eb="353">
      <t>スイセンカ</t>
    </rPh>
    <rPh sb="353" eb="354">
      <t>リツ</t>
    </rPh>
    <rPh sb="360" eb="362">
      <t>ヘイセイ</t>
    </rPh>
    <rPh sb="364" eb="366">
      <t>ネンド</t>
    </rPh>
    <rPh sb="378" eb="380">
      <t>ゼンコク</t>
    </rPh>
    <rPh sb="380" eb="382">
      <t>ヘイキン</t>
    </rPh>
    <rPh sb="383" eb="385">
      <t>ルイジ</t>
    </rPh>
    <rPh sb="385" eb="387">
      <t>ダンタイ</t>
    </rPh>
    <rPh sb="387" eb="389">
      <t>ヘイキン</t>
    </rPh>
    <rPh sb="390" eb="392">
      <t>ウワマワ</t>
    </rPh>
    <rPh sb="397" eb="399">
      <t>ビゾウ</t>
    </rPh>
    <rPh sb="404" eb="406">
      <t>ネンネン</t>
    </rPh>
    <rPh sb="406" eb="409">
      <t>スイセンカ</t>
    </rPh>
    <rPh sb="409" eb="410">
      <t>リツ</t>
    </rPh>
    <rPh sb="411" eb="413">
      <t>コウジョウ</t>
    </rPh>
    <rPh sb="418" eb="421">
      <t>ミセツゾク</t>
    </rPh>
    <rPh sb="421" eb="423">
      <t>セタイ</t>
    </rPh>
    <rPh sb="425" eb="428">
      <t>セッキョクテキ</t>
    </rPh>
    <rPh sb="429" eb="431">
      <t>フキュウ</t>
    </rPh>
    <rPh sb="431" eb="433">
      <t>ソクシン</t>
    </rPh>
    <rPh sb="434" eb="435">
      <t>オコナ</t>
    </rPh>
    <rPh sb="437" eb="439">
      <t>シヨウ</t>
    </rPh>
    <rPh sb="439" eb="440">
      <t>リョウ</t>
    </rPh>
    <rPh sb="440" eb="442">
      <t>シュウニュウ</t>
    </rPh>
    <rPh sb="443" eb="444">
      <t>ゾウ</t>
    </rPh>
    <rPh sb="444" eb="445">
      <t>カ</t>
    </rPh>
    <rPh sb="446" eb="447">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</si>
</sst>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60-41C3-B9EF-9BA53F32AC0F}"/>
            </c:ext>
          </c:extLst>
        </c:ser>
        <c:dLbls>
          <c:showLegendKey val="0"/>
          <c:showVal val="0"/>
          <c:showCatName val="0"/>
          <c:showSerName val="0"/>
          <c:showPercent val="0"/>
          <c:showBubbleSize val="0"/>
        </c:dLbls>
        <c:gapWidth val="150"/>
        <c:axId val="110107184"/>
        <c:axId val="11010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0.15</c:v>
                </c:pt>
                <c:pt idx="4" formatCode="#,##0.00;&quot;△&quot;#,##0.00;&quot;-&quot;">
                  <c:v>4.88</c:v>
                </c:pt>
              </c:numCache>
            </c:numRef>
          </c:val>
          <c:smooth val="0"/>
          <c:extLst xmlns:c16r2="http://schemas.microsoft.com/office/drawing/2015/06/chart">
            <c:ext xmlns:c16="http://schemas.microsoft.com/office/drawing/2014/chart" uri="{C3380CC4-5D6E-409C-BE32-E72D297353CC}">
              <c16:uniqueId val="{00000001-EC60-41C3-B9EF-9BA53F32AC0F}"/>
            </c:ext>
          </c:extLst>
        </c:ser>
        <c:dLbls>
          <c:showLegendKey val="0"/>
          <c:showVal val="0"/>
          <c:showCatName val="0"/>
          <c:showSerName val="0"/>
          <c:showPercent val="0"/>
          <c:showBubbleSize val="0"/>
        </c:dLbls>
        <c:marker val="1"/>
        <c:smooth val="0"/>
        <c:axId val="110107184"/>
        <c:axId val="110107576"/>
      </c:lineChart>
      <c:dateAx>
        <c:axId val="110107184"/>
        <c:scaling>
          <c:orientation val="minMax"/>
        </c:scaling>
        <c:delete val="1"/>
        <c:axPos val="b"/>
        <c:numFmt formatCode="ge" sourceLinked="1"/>
        <c:majorTickMark val="none"/>
        <c:minorTickMark val="none"/>
        <c:tickLblPos val="none"/>
        <c:crossAx val="110107576"/>
        <c:crosses val="autoZero"/>
        <c:auto val="1"/>
        <c:lblOffset val="100"/>
        <c:baseTimeUnit val="years"/>
      </c:dateAx>
      <c:valAx>
        <c:axId val="1101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F2-484E-8675-A8EEEA165F24}"/>
            </c:ext>
          </c:extLst>
        </c:ser>
        <c:dLbls>
          <c:showLegendKey val="0"/>
          <c:showVal val="0"/>
          <c:showCatName val="0"/>
          <c:showSerName val="0"/>
          <c:showPercent val="0"/>
          <c:showBubbleSize val="0"/>
        </c:dLbls>
        <c:gapWidth val="150"/>
        <c:axId val="224115016"/>
        <c:axId val="22438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86.69</c:v>
                </c:pt>
                <c:pt idx="4">
                  <c:v>80.16</c:v>
                </c:pt>
              </c:numCache>
            </c:numRef>
          </c:val>
          <c:smooth val="0"/>
          <c:extLst xmlns:c16r2="http://schemas.microsoft.com/office/drawing/2015/06/chart">
            <c:ext xmlns:c16="http://schemas.microsoft.com/office/drawing/2014/chart" uri="{C3380CC4-5D6E-409C-BE32-E72D297353CC}">
              <c16:uniqueId val="{00000001-1BF2-484E-8675-A8EEEA165F24}"/>
            </c:ext>
          </c:extLst>
        </c:ser>
        <c:dLbls>
          <c:showLegendKey val="0"/>
          <c:showVal val="0"/>
          <c:showCatName val="0"/>
          <c:showSerName val="0"/>
          <c:showPercent val="0"/>
          <c:showBubbleSize val="0"/>
        </c:dLbls>
        <c:marker val="1"/>
        <c:smooth val="0"/>
        <c:axId val="224115016"/>
        <c:axId val="224382792"/>
      </c:lineChart>
      <c:dateAx>
        <c:axId val="224115016"/>
        <c:scaling>
          <c:orientation val="minMax"/>
        </c:scaling>
        <c:delete val="1"/>
        <c:axPos val="b"/>
        <c:numFmt formatCode="ge" sourceLinked="1"/>
        <c:majorTickMark val="none"/>
        <c:minorTickMark val="none"/>
        <c:tickLblPos val="none"/>
        <c:crossAx val="224382792"/>
        <c:crosses val="autoZero"/>
        <c:auto val="1"/>
        <c:lblOffset val="100"/>
        <c:baseTimeUnit val="years"/>
      </c:dateAx>
      <c:valAx>
        <c:axId val="22438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1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98.33</c:v>
                </c:pt>
                <c:pt idx="1">
                  <c:v>98.5</c:v>
                </c:pt>
                <c:pt idx="2">
                  <c:v>98.83</c:v>
                </c:pt>
                <c:pt idx="3">
                  <c:v>98.93</c:v>
                </c:pt>
                <c:pt idx="4">
                  <c:v>98.99</c:v>
                </c:pt>
              </c:numCache>
            </c:numRef>
          </c:val>
          <c:extLst xmlns:c16r2="http://schemas.microsoft.com/office/drawing/2015/06/chart">
            <c:ext xmlns:c16="http://schemas.microsoft.com/office/drawing/2014/chart" uri="{C3380CC4-5D6E-409C-BE32-E72D297353CC}">
              <c16:uniqueId val="{00000000-67A3-43E4-8D07-4925A113099E}"/>
            </c:ext>
          </c:extLst>
        </c:ser>
        <c:dLbls>
          <c:showLegendKey val="0"/>
          <c:showVal val="0"/>
          <c:showCatName val="0"/>
          <c:showSerName val="0"/>
          <c:showPercent val="0"/>
          <c:showBubbleSize val="0"/>
        </c:dLbls>
        <c:gapWidth val="150"/>
        <c:axId val="224383968"/>
        <c:axId val="2243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96.14</c:v>
                </c:pt>
                <c:pt idx="4">
                  <c:v>96.19</c:v>
                </c:pt>
              </c:numCache>
            </c:numRef>
          </c:val>
          <c:smooth val="0"/>
          <c:extLst xmlns:c16r2="http://schemas.microsoft.com/office/drawing/2015/06/chart">
            <c:ext xmlns:c16="http://schemas.microsoft.com/office/drawing/2014/chart" uri="{C3380CC4-5D6E-409C-BE32-E72D297353CC}">
              <c16:uniqueId val="{00000001-67A3-43E4-8D07-4925A113099E}"/>
            </c:ext>
          </c:extLst>
        </c:ser>
        <c:dLbls>
          <c:showLegendKey val="0"/>
          <c:showVal val="0"/>
          <c:showCatName val="0"/>
          <c:showSerName val="0"/>
          <c:showPercent val="0"/>
          <c:showBubbleSize val="0"/>
        </c:dLbls>
        <c:marker val="1"/>
        <c:smooth val="0"/>
        <c:axId val="224383968"/>
        <c:axId val="224384360"/>
      </c:lineChart>
      <c:dateAx>
        <c:axId val="224383968"/>
        <c:scaling>
          <c:orientation val="minMax"/>
        </c:scaling>
        <c:delete val="1"/>
        <c:axPos val="b"/>
        <c:numFmt formatCode="ge" sourceLinked="1"/>
        <c:majorTickMark val="none"/>
        <c:minorTickMark val="none"/>
        <c:tickLblPos val="none"/>
        <c:crossAx val="224384360"/>
        <c:crosses val="autoZero"/>
        <c:auto val="1"/>
        <c:lblOffset val="100"/>
        <c:baseTimeUnit val="years"/>
      </c:dateAx>
      <c:valAx>
        <c:axId val="2243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57.31</c:v>
                </c:pt>
                <c:pt idx="1">
                  <c:v>56.6</c:v>
                </c:pt>
                <c:pt idx="2">
                  <c:v>56.14</c:v>
                </c:pt>
                <c:pt idx="3">
                  <c:v>54.87</c:v>
                </c:pt>
                <c:pt idx="4">
                  <c:v>63.92</c:v>
                </c:pt>
              </c:numCache>
            </c:numRef>
          </c:val>
          <c:extLst xmlns:c16r2="http://schemas.microsoft.com/office/drawing/2015/06/chart">
            <c:ext xmlns:c16="http://schemas.microsoft.com/office/drawing/2014/chart" uri="{C3380CC4-5D6E-409C-BE32-E72D297353CC}">
              <c16:uniqueId val="{00000000-701F-457C-BB07-945731EA8B39}"/>
            </c:ext>
          </c:extLst>
        </c:ser>
        <c:dLbls>
          <c:showLegendKey val="0"/>
          <c:showVal val="0"/>
          <c:showCatName val="0"/>
          <c:showSerName val="0"/>
          <c:showPercent val="0"/>
          <c:showBubbleSize val="0"/>
        </c:dLbls>
        <c:gapWidth val="150"/>
        <c:axId val="110108752"/>
        <c:axId val="11010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1F-457C-BB07-945731EA8B39}"/>
            </c:ext>
          </c:extLst>
        </c:ser>
        <c:dLbls>
          <c:showLegendKey val="0"/>
          <c:showVal val="0"/>
          <c:showCatName val="0"/>
          <c:showSerName val="0"/>
          <c:showPercent val="0"/>
          <c:showBubbleSize val="0"/>
        </c:dLbls>
        <c:marker val="1"/>
        <c:smooth val="0"/>
        <c:axId val="110108752"/>
        <c:axId val="110109144"/>
      </c:lineChart>
      <c:dateAx>
        <c:axId val="110108752"/>
        <c:scaling>
          <c:orientation val="minMax"/>
        </c:scaling>
        <c:delete val="1"/>
        <c:axPos val="b"/>
        <c:numFmt formatCode="ge" sourceLinked="1"/>
        <c:majorTickMark val="none"/>
        <c:minorTickMark val="none"/>
        <c:tickLblPos val="none"/>
        <c:crossAx val="110109144"/>
        <c:crosses val="autoZero"/>
        <c:auto val="1"/>
        <c:lblOffset val="100"/>
        <c:baseTimeUnit val="years"/>
      </c:dateAx>
      <c:valAx>
        <c:axId val="11010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71-4746-8631-EF6AF53F17E7}"/>
            </c:ext>
          </c:extLst>
        </c:ser>
        <c:dLbls>
          <c:showLegendKey val="0"/>
          <c:showVal val="0"/>
          <c:showCatName val="0"/>
          <c:showSerName val="0"/>
          <c:showPercent val="0"/>
          <c:showBubbleSize val="0"/>
        </c:dLbls>
        <c:gapWidth val="150"/>
        <c:axId val="110110320"/>
        <c:axId val="11011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71-4746-8631-EF6AF53F17E7}"/>
            </c:ext>
          </c:extLst>
        </c:ser>
        <c:dLbls>
          <c:showLegendKey val="0"/>
          <c:showVal val="0"/>
          <c:showCatName val="0"/>
          <c:showSerName val="0"/>
          <c:showPercent val="0"/>
          <c:showBubbleSize val="0"/>
        </c:dLbls>
        <c:marker val="1"/>
        <c:smooth val="0"/>
        <c:axId val="110110320"/>
        <c:axId val="110110712"/>
      </c:lineChart>
      <c:dateAx>
        <c:axId val="110110320"/>
        <c:scaling>
          <c:orientation val="minMax"/>
        </c:scaling>
        <c:delete val="1"/>
        <c:axPos val="b"/>
        <c:numFmt formatCode="ge" sourceLinked="1"/>
        <c:majorTickMark val="none"/>
        <c:minorTickMark val="none"/>
        <c:tickLblPos val="none"/>
        <c:crossAx val="110110712"/>
        <c:crosses val="autoZero"/>
        <c:auto val="1"/>
        <c:lblOffset val="100"/>
        <c:baseTimeUnit val="years"/>
      </c:dateAx>
      <c:valAx>
        <c:axId val="11011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AB-44C9-AD63-C07A165DC213}"/>
            </c:ext>
          </c:extLst>
        </c:ser>
        <c:dLbls>
          <c:showLegendKey val="0"/>
          <c:showVal val="0"/>
          <c:showCatName val="0"/>
          <c:showSerName val="0"/>
          <c:showPercent val="0"/>
          <c:showBubbleSize val="0"/>
        </c:dLbls>
        <c:gapWidth val="150"/>
        <c:axId val="110111888"/>
        <c:axId val="11011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AB-44C9-AD63-C07A165DC213}"/>
            </c:ext>
          </c:extLst>
        </c:ser>
        <c:dLbls>
          <c:showLegendKey val="0"/>
          <c:showVal val="0"/>
          <c:showCatName val="0"/>
          <c:showSerName val="0"/>
          <c:showPercent val="0"/>
          <c:showBubbleSize val="0"/>
        </c:dLbls>
        <c:marker val="1"/>
        <c:smooth val="0"/>
        <c:axId val="110111888"/>
        <c:axId val="110112280"/>
      </c:lineChart>
      <c:dateAx>
        <c:axId val="110111888"/>
        <c:scaling>
          <c:orientation val="minMax"/>
        </c:scaling>
        <c:delete val="1"/>
        <c:axPos val="b"/>
        <c:numFmt formatCode="ge" sourceLinked="1"/>
        <c:majorTickMark val="none"/>
        <c:minorTickMark val="none"/>
        <c:tickLblPos val="none"/>
        <c:crossAx val="110112280"/>
        <c:crosses val="autoZero"/>
        <c:auto val="1"/>
        <c:lblOffset val="100"/>
        <c:baseTimeUnit val="years"/>
      </c:dateAx>
      <c:valAx>
        <c:axId val="11011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E0-4DF1-96D0-236661CF87D5}"/>
            </c:ext>
          </c:extLst>
        </c:ser>
        <c:dLbls>
          <c:showLegendKey val="0"/>
          <c:showVal val="0"/>
          <c:showCatName val="0"/>
          <c:showSerName val="0"/>
          <c:showPercent val="0"/>
          <c:showBubbleSize val="0"/>
        </c:dLbls>
        <c:gapWidth val="150"/>
        <c:axId val="110113456"/>
        <c:axId val="22414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E0-4DF1-96D0-236661CF87D5}"/>
            </c:ext>
          </c:extLst>
        </c:ser>
        <c:dLbls>
          <c:showLegendKey val="0"/>
          <c:showVal val="0"/>
          <c:showCatName val="0"/>
          <c:showSerName val="0"/>
          <c:showPercent val="0"/>
          <c:showBubbleSize val="0"/>
        </c:dLbls>
        <c:marker val="1"/>
        <c:smooth val="0"/>
        <c:axId val="110113456"/>
        <c:axId val="224141896"/>
      </c:lineChart>
      <c:dateAx>
        <c:axId val="110113456"/>
        <c:scaling>
          <c:orientation val="minMax"/>
        </c:scaling>
        <c:delete val="1"/>
        <c:axPos val="b"/>
        <c:numFmt formatCode="ge" sourceLinked="1"/>
        <c:majorTickMark val="none"/>
        <c:minorTickMark val="none"/>
        <c:tickLblPos val="none"/>
        <c:crossAx val="224141896"/>
        <c:crosses val="autoZero"/>
        <c:auto val="1"/>
        <c:lblOffset val="100"/>
        <c:baseTimeUnit val="years"/>
      </c:dateAx>
      <c:valAx>
        <c:axId val="22414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13-487A-9A93-CEF2AF32C7D6}"/>
            </c:ext>
          </c:extLst>
        </c:ser>
        <c:dLbls>
          <c:showLegendKey val="0"/>
          <c:showVal val="0"/>
          <c:showCatName val="0"/>
          <c:showSerName val="0"/>
          <c:showPercent val="0"/>
          <c:showBubbleSize val="0"/>
        </c:dLbls>
        <c:gapWidth val="150"/>
        <c:axId val="224143072"/>
        <c:axId val="22414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3-487A-9A93-CEF2AF32C7D6}"/>
            </c:ext>
          </c:extLst>
        </c:ser>
        <c:dLbls>
          <c:showLegendKey val="0"/>
          <c:showVal val="0"/>
          <c:showCatName val="0"/>
          <c:showSerName val="0"/>
          <c:showPercent val="0"/>
          <c:showBubbleSize val="0"/>
        </c:dLbls>
        <c:marker val="1"/>
        <c:smooth val="0"/>
        <c:axId val="224143072"/>
        <c:axId val="224143464"/>
      </c:lineChart>
      <c:dateAx>
        <c:axId val="224143072"/>
        <c:scaling>
          <c:orientation val="minMax"/>
        </c:scaling>
        <c:delete val="1"/>
        <c:axPos val="b"/>
        <c:numFmt formatCode="ge" sourceLinked="1"/>
        <c:majorTickMark val="none"/>
        <c:minorTickMark val="none"/>
        <c:tickLblPos val="none"/>
        <c:crossAx val="224143464"/>
        <c:crosses val="autoZero"/>
        <c:auto val="1"/>
        <c:lblOffset val="100"/>
        <c:baseTimeUnit val="years"/>
      </c:dateAx>
      <c:valAx>
        <c:axId val="22414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1085.33</c:v>
                </c:pt>
                <c:pt idx="1">
                  <c:v>1047.4000000000001</c:v>
                </c:pt>
                <c:pt idx="2">
                  <c:v>1014.39</c:v>
                </c:pt>
                <c:pt idx="3">
                  <c:v>983.56</c:v>
                </c:pt>
                <c:pt idx="4">
                  <c:v>804.67</c:v>
                </c:pt>
              </c:numCache>
            </c:numRef>
          </c:val>
          <c:extLst xmlns:c16r2="http://schemas.microsoft.com/office/drawing/2015/06/chart">
            <c:ext xmlns:c16="http://schemas.microsoft.com/office/drawing/2014/chart" uri="{C3380CC4-5D6E-409C-BE32-E72D297353CC}">
              <c16:uniqueId val="{00000000-8A5B-4CB5-94D3-2D179955AE7C}"/>
            </c:ext>
          </c:extLst>
        </c:ser>
        <c:dLbls>
          <c:showLegendKey val="0"/>
          <c:showVal val="0"/>
          <c:showCatName val="0"/>
          <c:showSerName val="0"/>
          <c:showPercent val="0"/>
          <c:showBubbleSize val="0"/>
        </c:dLbls>
        <c:gapWidth val="150"/>
        <c:axId val="224144640"/>
        <c:axId val="22414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775.45</c:v>
                </c:pt>
                <c:pt idx="4">
                  <c:v>786.46</c:v>
                </c:pt>
              </c:numCache>
            </c:numRef>
          </c:val>
          <c:smooth val="0"/>
          <c:extLst xmlns:c16r2="http://schemas.microsoft.com/office/drawing/2015/06/chart">
            <c:ext xmlns:c16="http://schemas.microsoft.com/office/drawing/2014/chart" uri="{C3380CC4-5D6E-409C-BE32-E72D297353CC}">
              <c16:uniqueId val="{00000001-8A5B-4CB5-94D3-2D179955AE7C}"/>
            </c:ext>
          </c:extLst>
        </c:ser>
        <c:dLbls>
          <c:showLegendKey val="0"/>
          <c:showVal val="0"/>
          <c:showCatName val="0"/>
          <c:showSerName val="0"/>
          <c:showPercent val="0"/>
          <c:showBubbleSize val="0"/>
        </c:dLbls>
        <c:marker val="1"/>
        <c:smooth val="0"/>
        <c:axId val="224144640"/>
        <c:axId val="224145032"/>
      </c:lineChart>
      <c:dateAx>
        <c:axId val="224144640"/>
        <c:scaling>
          <c:orientation val="minMax"/>
        </c:scaling>
        <c:delete val="1"/>
        <c:axPos val="b"/>
        <c:numFmt formatCode="ge" sourceLinked="1"/>
        <c:majorTickMark val="none"/>
        <c:minorTickMark val="none"/>
        <c:tickLblPos val="none"/>
        <c:crossAx val="224145032"/>
        <c:crosses val="autoZero"/>
        <c:auto val="1"/>
        <c:lblOffset val="100"/>
        <c:baseTimeUnit val="years"/>
      </c:dateAx>
      <c:valAx>
        <c:axId val="2241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74.7</c:v>
                </c:pt>
                <c:pt idx="1">
                  <c:v>73.260000000000005</c:v>
                </c:pt>
                <c:pt idx="2">
                  <c:v>71.81</c:v>
                </c:pt>
                <c:pt idx="3">
                  <c:v>70.12</c:v>
                </c:pt>
                <c:pt idx="4">
                  <c:v>77.66</c:v>
                </c:pt>
              </c:numCache>
            </c:numRef>
          </c:val>
          <c:extLst xmlns:c16r2="http://schemas.microsoft.com/office/drawing/2015/06/chart">
            <c:ext xmlns:c16="http://schemas.microsoft.com/office/drawing/2014/chart" uri="{C3380CC4-5D6E-409C-BE32-E72D297353CC}">
              <c16:uniqueId val="{00000000-4AC9-41C9-ACBD-BACC1CAB3CEA}"/>
            </c:ext>
          </c:extLst>
        </c:ser>
        <c:dLbls>
          <c:showLegendKey val="0"/>
          <c:showVal val="0"/>
          <c:showCatName val="0"/>
          <c:showSerName val="0"/>
          <c:showPercent val="0"/>
          <c:showBubbleSize val="0"/>
        </c:dLbls>
        <c:gapWidth val="150"/>
        <c:axId val="224111880"/>
        <c:axId val="22411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86.34</c:v>
                </c:pt>
                <c:pt idx="4">
                  <c:v>84.89</c:v>
                </c:pt>
              </c:numCache>
            </c:numRef>
          </c:val>
          <c:smooth val="0"/>
          <c:extLst xmlns:c16r2="http://schemas.microsoft.com/office/drawing/2015/06/chart">
            <c:ext xmlns:c16="http://schemas.microsoft.com/office/drawing/2014/chart" uri="{C3380CC4-5D6E-409C-BE32-E72D297353CC}">
              <c16:uniqueId val="{00000001-4AC9-41C9-ACBD-BACC1CAB3CEA}"/>
            </c:ext>
          </c:extLst>
        </c:ser>
        <c:dLbls>
          <c:showLegendKey val="0"/>
          <c:showVal val="0"/>
          <c:showCatName val="0"/>
          <c:showSerName val="0"/>
          <c:showPercent val="0"/>
          <c:showBubbleSize val="0"/>
        </c:dLbls>
        <c:marker val="1"/>
        <c:smooth val="0"/>
        <c:axId val="224111880"/>
        <c:axId val="224112272"/>
      </c:lineChart>
      <c:dateAx>
        <c:axId val="224111880"/>
        <c:scaling>
          <c:orientation val="minMax"/>
        </c:scaling>
        <c:delete val="1"/>
        <c:axPos val="b"/>
        <c:numFmt formatCode="ge" sourceLinked="1"/>
        <c:majorTickMark val="none"/>
        <c:minorTickMark val="none"/>
        <c:tickLblPos val="none"/>
        <c:crossAx val="224112272"/>
        <c:crosses val="autoZero"/>
        <c:auto val="1"/>
        <c:lblOffset val="100"/>
        <c:baseTimeUnit val="years"/>
      </c:dateAx>
      <c:valAx>
        <c:axId val="2241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158.84</c:v>
                </c:pt>
                <c:pt idx="1">
                  <c:v>161.37</c:v>
                </c:pt>
                <c:pt idx="2">
                  <c:v>169.92</c:v>
                </c:pt>
                <c:pt idx="3">
                  <c:v>174.59</c:v>
                </c:pt>
                <c:pt idx="4">
                  <c:v>181.16</c:v>
                </c:pt>
              </c:numCache>
            </c:numRef>
          </c:val>
          <c:extLst xmlns:c16r2="http://schemas.microsoft.com/office/drawing/2015/06/chart">
            <c:ext xmlns:c16="http://schemas.microsoft.com/office/drawing/2014/chart" uri="{C3380CC4-5D6E-409C-BE32-E72D297353CC}">
              <c16:uniqueId val="{00000000-0093-4A21-B363-D6375B1C56AC}"/>
            </c:ext>
          </c:extLst>
        </c:ser>
        <c:dLbls>
          <c:showLegendKey val="0"/>
          <c:showVal val="0"/>
          <c:showCatName val="0"/>
          <c:showSerName val="0"/>
          <c:showPercent val="0"/>
          <c:showBubbleSize val="0"/>
        </c:dLbls>
        <c:gapWidth val="150"/>
        <c:axId val="224113448"/>
        <c:axId val="22411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147.52000000000001</c:v>
                </c:pt>
                <c:pt idx="4">
                  <c:v>146.26</c:v>
                </c:pt>
              </c:numCache>
            </c:numRef>
          </c:val>
          <c:smooth val="0"/>
          <c:extLst xmlns:c16r2="http://schemas.microsoft.com/office/drawing/2015/06/chart">
            <c:ext xmlns:c16="http://schemas.microsoft.com/office/drawing/2014/chart" uri="{C3380CC4-5D6E-409C-BE32-E72D297353CC}">
              <c16:uniqueId val="{00000001-0093-4A21-B363-D6375B1C56AC}"/>
            </c:ext>
          </c:extLst>
        </c:ser>
        <c:dLbls>
          <c:showLegendKey val="0"/>
          <c:showVal val="0"/>
          <c:showCatName val="0"/>
          <c:showSerName val="0"/>
          <c:showPercent val="0"/>
          <c:showBubbleSize val="0"/>
        </c:dLbls>
        <c:marker val="1"/>
        <c:smooth val="0"/>
        <c:axId val="224113448"/>
        <c:axId val="224113840"/>
      </c:lineChart>
      <c:dateAx>
        <c:axId val="224113448"/>
        <c:scaling>
          <c:orientation val="minMax"/>
        </c:scaling>
        <c:delete val="1"/>
        <c:axPos val="b"/>
        <c:numFmt formatCode="ge" sourceLinked="1"/>
        <c:majorTickMark val="none"/>
        <c:minorTickMark val="none"/>
        <c:tickLblPos val="none"/>
        <c:crossAx val="224113840"/>
        <c:crosses val="autoZero"/>
        <c:auto val="1"/>
        <c:lblOffset val="100"/>
        <c:baseTimeUnit val="years"/>
      </c:dateAx>
      <c:valAx>
        <c:axId val="22411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1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0" zoomScale="80" zoomScaleNormal="80" workbookViewId="0">
      <selection activeCell="CG33" sqref="CG3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東京都　東大和市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122</v>
      </c>
      <c r="AE8" s="49"/>
      <c r="AF8" s="49"/>
      <c r="AG8" s="49"/>
      <c r="AH8" s="49"/>
      <c r="AI8" s="49"/>
      <c r="AJ8" s="49"/>
      <c r="AK8" s="4"/>
      <c r="AL8" s="50">
        <f>データ!S6</f>
        <v>85945</v>
      </c>
      <c r="AM8" s="50"/>
      <c r="AN8" s="50"/>
      <c r="AO8" s="50"/>
      <c r="AP8" s="50"/>
      <c r="AQ8" s="50"/>
      <c r="AR8" s="50"/>
      <c r="AS8" s="50"/>
      <c r="AT8" s="45">
        <f>データ!T6</f>
        <v>13.42</v>
      </c>
      <c r="AU8" s="45"/>
      <c r="AV8" s="45"/>
      <c r="AW8" s="45"/>
      <c r="AX8" s="45"/>
      <c r="AY8" s="45"/>
      <c r="AZ8" s="45"/>
      <c r="BA8" s="45"/>
      <c r="BB8" s="45">
        <f>データ!U6</f>
        <v>6404.25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99.98</v>
      </c>
      <c r="Q10" s="45"/>
      <c r="R10" s="45"/>
      <c r="S10" s="45"/>
      <c r="T10" s="45"/>
      <c r="U10" s="45"/>
      <c r="V10" s="45"/>
      <c r="W10" s="45">
        <f>データ!Q6</f>
        <v>88.77</v>
      </c>
      <c r="X10" s="45"/>
      <c r="Y10" s="45"/>
      <c r="Z10" s="45"/>
      <c r="AA10" s="45"/>
      <c r="AB10" s="45"/>
      <c r="AC10" s="45"/>
      <c r="AD10" s="50">
        <f>データ!R6</f>
        <v>1980</v>
      </c>
      <c r="AE10" s="50"/>
      <c r="AF10" s="50"/>
      <c r="AG10" s="50"/>
      <c r="AH10" s="50"/>
      <c r="AI10" s="50"/>
      <c r="AJ10" s="50"/>
      <c r="AK10" s="2"/>
      <c r="AL10" s="50">
        <f>データ!V6</f>
        <v>85836</v>
      </c>
      <c r="AM10" s="50"/>
      <c r="AN10" s="50"/>
      <c r="AO10" s="50"/>
      <c r="AP10" s="50"/>
      <c r="AQ10" s="50"/>
      <c r="AR10" s="50"/>
      <c r="AS10" s="50"/>
      <c r="AT10" s="45">
        <f>データ!W6</f>
        <v>9.85</v>
      </c>
      <c r="AU10" s="45"/>
      <c r="AV10" s="45"/>
      <c r="AW10" s="45"/>
      <c r="AX10" s="45"/>
      <c r="AY10" s="45"/>
      <c r="AZ10" s="45"/>
      <c r="BA10" s="45"/>
      <c r="BB10" s="45">
        <f>データ!X6</f>
        <v>8714.31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132209</v>
      </c>
      <c r="D6" s="33">
        <f t="shared" si="3"/>
        <v>47</v>
      </c>
      <c r="E6" s="33">
        <f t="shared" si="3"/>
        <v>17</v>
      </c>
      <c r="F6" s="33">
        <f t="shared" si="3"/>
        <v>1</v>
      </c>
      <c r="G6" s="33">
        <f t="shared" si="3"/>
        <v>0</v>
      </c>
      <c r="H6" s="33" t="str">
        <f t="shared" si="3"/>
        <v>東京都　東大和市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99.98</v>
      </c>
      <c r="Q6" s="34">
        <f t="shared" si="3"/>
        <v>88.77</v>
      </c>
      <c r="R6" s="34">
        <f t="shared" si="3"/>
        <v>1980</v>
      </c>
      <c r="S6" s="34">
        <f t="shared" si="3"/>
        <v>85945</v>
      </c>
      <c r="T6" s="34">
        <f t="shared" si="3"/>
        <v>13.42</v>
      </c>
      <c r="U6" s="34">
        <f t="shared" si="3"/>
        <v>6404.25</v>
      </c>
      <c r="V6" s="34">
        <f t="shared" si="3"/>
        <v>85836</v>
      </c>
      <c r="W6" s="34">
        <f t="shared" si="3"/>
        <v>9.85</v>
      </c>
      <c r="X6" s="34">
        <f t="shared" si="3"/>
        <v>8714.31</v>
      </c>
      <c r="Y6" s="35">
        <f>IF(Y7="",NA(),Y7)</f>
        <v>57.31</v>
      </c>
      <c r="Z6" s="35">
        <f t="shared" ref="Z6:AH6" si="4">IF(Z7="",NA(),Z7)</f>
        <v>56.6</v>
      </c>
      <c r="AA6" s="35">
        <f t="shared" si="4"/>
        <v>56.14</v>
      </c>
      <c r="AB6" s="35">
        <f t="shared" si="4"/>
        <v>54.87</v>
      </c>
      <c r="AC6" s="35">
        <f t="shared" si="4"/>
        <v>63.92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1085.33</v>
      </c>
      <c r="BG6" s="35">
        <f t="shared" ref="BG6:BO6" si="7">IF(BG7="",NA(),BG7)</f>
        <v>1047.4000000000001</v>
      </c>
      <c r="BH6" s="35">
        <f t="shared" si="7"/>
        <v>1014.39</v>
      </c>
      <c r="BI6" s="35">
        <f t="shared" si="7"/>
        <v>983.56</v>
      </c>
      <c r="BJ6" s="35">
        <f t="shared" si="7"/>
        <v>804.67</v>
      </c>
      <c r="BK6" s="35">
        <f t="shared" si="7"/>
        <v>1280.76</v>
      </c>
      <c r="BL6" s="35">
        <f t="shared" si="7"/>
        <v>1252.27</v>
      </c>
      <c r="BM6" s="35">
        <f t="shared" si="7"/>
        <v>1186.53</v>
      </c>
      <c r="BN6" s="35">
        <f t="shared" si="7"/>
        <v>775.45</v>
      </c>
      <c r="BO6" s="35">
        <f t="shared" si="7"/>
        <v>786.46</v>
      </c>
      <c r="BP6" s="34" t="str">
        <f>IF(BP7="","",IF(BP7="-","【-】","【"&amp;SUBSTITUTE(TEXT(BP7,"#,##0.00"),"-","△")&amp;"】"))</f>
        <v>【728.30】</v>
      </c>
      <c r="BQ6" s="35">
        <f>IF(BQ7="",NA(),BQ7)</f>
        <v>74.7</v>
      </c>
      <c r="BR6" s="35">
        <f t="shared" ref="BR6:BZ6" si="8">IF(BR7="",NA(),BR7)</f>
        <v>73.260000000000005</v>
      </c>
      <c r="BS6" s="35">
        <f t="shared" si="8"/>
        <v>71.81</v>
      </c>
      <c r="BT6" s="35">
        <f t="shared" si="8"/>
        <v>70.12</v>
      </c>
      <c r="BU6" s="35">
        <f t="shared" si="8"/>
        <v>77.66</v>
      </c>
      <c r="BV6" s="35">
        <f t="shared" si="8"/>
        <v>76.97</v>
      </c>
      <c r="BW6" s="35">
        <f t="shared" si="8"/>
        <v>79.45</v>
      </c>
      <c r="BX6" s="35">
        <f t="shared" si="8"/>
        <v>86.66</v>
      </c>
      <c r="BY6" s="35">
        <f t="shared" si="8"/>
        <v>86.34</v>
      </c>
      <c r="BZ6" s="35">
        <f t="shared" si="8"/>
        <v>84.89</v>
      </c>
      <c r="CA6" s="34" t="str">
        <f>IF(CA7="","",IF(CA7="-","【-】","【"&amp;SUBSTITUTE(TEXT(CA7,"#,##0.00"),"-","△")&amp;"】"))</f>
        <v>【100.04】</v>
      </c>
      <c r="CB6" s="35">
        <f>IF(CB7="",NA(),CB7)</f>
        <v>158.84</v>
      </c>
      <c r="CC6" s="35">
        <f t="shared" ref="CC6:CK6" si="9">IF(CC7="",NA(),CC7)</f>
        <v>161.37</v>
      </c>
      <c r="CD6" s="35">
        <f t="shared" si="9"/>
        <v>169.92</v>
      </c>
      <c r="CE6" s="35">
        <f t="shared" si="9"/>
        <v>174.59</v>
      </c>
      <c r="CF6" s="35">
        <f t="shared" si="9"/>
        <v>181.16</v>
      </c>
      <c r="CG6" s="35">
        <f t="shared" si="9"/>
        <v>159</v>
      </c>
      <c r="CH6" s="35">
        <f t="shared" si="9"/>
        <v>162.63</v>
      </c>
      <c r="CI6" s="35">
        <f t="shared" si="9"/>
        <v>151.65</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86.69</v>
      </c>
      <c r="CV6" s="35">
        <f t="shared" si="10"/>
        <v>80.16</v>
      </c>
      <c r="CW6" s="34" t="str">
        <f>IF(CW7="","",IF(CW7="-","【-】","【"&amp;SUBSTITUTE(TEXT(CW7,"#,##0.00"),"-","△")&amp;"】"))</f>
        <v>【60.09】</v>
      </c>
      <c r="CX6" s="35">
        <f>IF(CX7="",NA(),CX7)</f>
        <v>98.33</v>
      </c>
      <c r="CY6" s="35">
        <f t="shared" ref="CY6:DG6" si="11">IF(CY7="",NA(),CY7)</f>
        <v>98.5</v>
      </c>
      <c r="CZ6" s="35">
        <f t="shared" si="11"/>
        <v>98.83</v>
      </c>
      <c r="DA6" s="35">
        <f t="shared" si="11"/>
        <v>98.93</v>
      </c>
      <c r="DB6" s="35">
        <f t="shared" si="11"/>
        <v>98.99</v>
      </c>
      <c r="DC6" s="35">
        <f t="shared" si="11"/>
        <v>91.15</v>
      </c>
      <c r="DD6" s="35">
        <f t="shared" si="11"/>
        <v>90.76</v>
      </c>
      <c r="DE6" s="35">
        <f t="shared" si="11"/>
        <v>91.47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0.15</v>
      </c>
      <c r="EN6" s="35">
        <f t="shared" si="14"/>
        <v>4.88</v>
      </c>
      <c r="EO6" s="34" t="str">
        <f>IF(EO7="","",IF(EO7="-","【-】","【"&amp;SUBSTITUTE(TEXT(EO7,"#,##0.00"),"-","△")&amp;"】"))</f>
        <v>【0.27】</v>
      </c>
    </row>
    <row r="7" spans="1:145" s="36" customFormat="1">
      <c r="A7" s="28"/>
      <c r="B7" s="37">
        <v>2016</v>
      </c>
      <c r="C7" s="37">
        <v>132209</v>
      </c>
      <c r="D7" s="37">
        <v>47</v>
      </c>
      <c r="E7" s="37">
        <v>17</v>
      </c>
      <c r="F7" s="37">
        <v>1</v>
      </c>
      <c r="G7" s="37">
        <v>0</v>
      </c>
      <c r="H7" s="37" t="s">
        <v>109</v>
      </c>
      <c r="I7" s="37" t="s">
        <v>110</v>
      </c>
      <c r="J7" s="37" t="s">
        <v>111</v>
      </c>
      <c r="K7" s="37" t="s">
        <v>112</v>
      </c>
      <c r="L7" s="37" t="s">
        <v>113</v>
      </c>
      <c r="M7" s="37"/>
      <c r="N7" s="38" t="s">
        <v>114</v>
      </c>
      <c r="O7" s="38" t="s">
        <v>115</v>
      </c>
      <c r="P7" s="38">
        <v>99.98</v>
      </c>
      <c r="Q7" s="38">
        <v>88.77</v>
      </c>
      <c r="R7" s="38">
        <v>1980</v>
      </c>
      <c r="S7" s="38">
        <v>85945</v>
      </c>
      <c r="T7" s="38">
        <v>13.42</v>
      </c>
      <c r="U7" s="38">
        <v>6404.25</v>
      </c>
      <c r="V7" s="38">
        <v>85836</v>
      </c>
      <c r="W7" s="38">
        <v>9.85</v>
      </c>
      <c r="X7" s="38">
        <v>8714.31</v>
      </c>
      <c r="Y7" s="38">
        <v>57.31</v>
      </c>
      <c r="Z7" s="38">
        <v>56.6</v>
      </c>
      <c r="AA7" s="38">
        <v>56.14</v>
      </c>
      <c r="AB7" s="38">
        <v>54.87</v>
      </c>
      <c r="AC7" s="38">
        <v>63.92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1085.33</v>
      </c>
      <c r="BG7" s="38">
        <v>1047.4000000000001</v>
      </c>
      <c r="BH7" s="38">
        <v>1014.39</v>
      </c>
      <c r="BI7" s="38">
        <v>983.56</v>
      </c>
      <c r="BJ7" s="38">
        <v>804.67</v>
      </c>
      <c r="BK7" s="38">
        <v>1280.76</v>
      </c>
      <c r="BL7" s="38">
        <v>1252.27</v>
      </c>
      <c r="BM7" s="38">
        <v>1186.53</v>
      </c>
      <c r="BN7" s="38">
        <v>775.45</v>
      </c>
      <c r="BO7" s="38">
        <v>786.46</v>
      </c>
      <c r="BP7" s="38">
        <v>728.3</v>
      </c>
      <c r="BQ7" s="38">
        <v>74.7</v>
      </c>
      <c r="BR7" s="38">
        <v>73.260000000000005</v>
      </c>
      <c r="BS7" s="38">
        <v>71.81</v>
      </c>
      <c r="BT7" s="38">
        <v>70.12</v>
      </c>
      <c r="BU7" s="38">
        <v>77.66</v>
      </c>
      <c r="BV7" s="38">
        <v>76.97</v>
      </c>
      <c r="BW7" s="38">
        <v>79.45</v>
      </c>
      <c r="BX7" s="38">
        <v>86.66</v>
      </c>
      <c r="BY7" s="38">
        <v>86.34</v>
      </c>
      <c r="BZ7" s="38">
        <v>84.89</v>
      </c>
      <c r="CA7" s="38">
        <v>100.04</v>
      </c>
      <c r="CB7" s="38">
        <v>158.84</v>
      </c>
      <c r="CC7" s="38">
        <v>161.37</v>
      </c>
      <c r="CD7" s="38">
        <v>169.92</v>
      </c>
      <c r="CE7" s="38">
        <v>174.59</v>
      </c>
      <c r="CF7" s="38">
        <v>181.16</v>
      </c>
      <c r="CG7" s="38">
        <v>159</v>
      </c>
      <c r="CH7" s="38">
        <v>162.63</v>
      </c>
      <c r="CI7" s="38">
        <v>151.65</v>
      </c>
      <c r="CJ7" s="38">
        <v>147.52000000000001</v>
      </c>
      <c r="CK7" s="38">
        <v>146.26</v>
      </c>
      <c r="CL7" s="38">
        <v>137.82</v>
      </c>
      <c r="CM7" s="38" t="s">
        <v>114</v>
      </c>
      <c r="CN7" s="38" t="s">
        <v>114</v>
      </c>
      <c r="CO7" s="38" t="s">
        <v>114</v>
      </c>
      <c r="CP7" s="38" t="s">
        <v>114</v>
      </c>
      <c r="CQ7" s="38" t="s">
        <v>114</v>
      </c>
      <c r="CR7" s="38" t="s">
        <v>114</v>
      </c>
      <c r="CS7" s="38" t="s">
        <v>114</v>
      </c>
      <c r="CT7" s="38" t="s">
        <v>114</v>
      </c>
      <c r="CU7" s="38">
        <v>86.69</v>
      </c>
      <c r="CV7" s="38">
        <v>80.16</v>
      </c>
      <c r="CW7" s="38">
        <v>60.09</v>
      </c>
      <c r="CX7" s="38">
        <v>98.33</v>
      </c>
      <c r="CY7" s="38">
        <v>98.5</v>
      </c>
      <c r="CZ7" s="38">
        <v>98.83</v>
      </c>
      <c r="DA7" s="38">
        <v>98.93</v>
      </c>
      <c r="DB7" s="38">
        <v>98.99</v>
      </c>
      <c r="DC7" s="38">
        <v>91.15</v>
      </c>
      <c r="DD7" s="38">
        <v>90.76</v>
      </c>
      <c r="DE7" s="38">
        <v>91.47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0.15</v>
      </c>
      <c r="EN7" s="38">
        <v>4.88</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HYFA-PC145</cp:lastModifiedBy>
  <cp:lastPrinted>2018-02-19T02:38:29Z</cp:lastPrinted>
  <dcterms:created xsi:type="dcterms:W3CDTF">2017-12-25T02:06:26Z</dcterms:created>
  <dcterms:modified xsi:type="dcterms:W3CDTF">2018-02-19T02:38:35Z</dcterms:modified>
  <cp:category/>
</cp:coreProperties>
</file>