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19440" windowHeight="936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<sst xmlns="http://schemas.openxmlformats.org/spreadsheetml/2006/main" count="229" uniqueCount="111">
  <si>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</si>
  <si>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</si>
  <si>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</si>
  <si>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</si>
  <si>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</si>
  <si>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</si>
  <si>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</si>
  <si>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</si>
  <si>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</si>
  <si>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</si>
  <si>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</si>
  <si>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</si>
  <si>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</si>
  <si>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</si>
  <si>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</si>
  <si>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</si>
  <si>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</si>
  <si>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</si>
  <si>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</si>
  <si>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</si>
  <si>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</si>
  <si>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</si>
  <si>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</si>
  <si>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</si>
  <si>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</si>
  <si>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</si>
  <si>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</si>
  <si>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</si>
  <si>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</si>
  <si>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</si>
  <si>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</si>
  <si>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</si>
  <si>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</si>
  <si>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</si>
  <si>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</si>
  <si>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</si>
  <si>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</si>
  <si>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</si>
  <si>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</si>
  <si>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</si>
  <si>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</si>
  <si>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</si>
  <si>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</si>
  <si>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</si>
  <si>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</si>
  <si>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</si>
  <si>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</si>
  <si>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</si>
  <si>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</si>
  <si>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</si>
  <si>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</si>
  <si>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</si>
  <si>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</si>
  <si>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</si>
  <si>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</si>
  <si>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</si>
  <si>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</si>
  <si>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</si>
  <si>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</si>
  <si>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</si>
  <si>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</si>
  <si>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</si>
  <si>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</si>
  <si>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</si>
  <si>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</si>
  <si>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</si>
  <si>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</si>
  <si>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</si>
  <si>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</si>
  <si>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</si>
  <si>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</si>
  <si>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</si>
  <si>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</si>
  <si>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</si>
  <si>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</si>
  <si>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</si>
  <si>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</si>
  <si>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</si>
  <si>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</si>
  <si>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</si>
  <si>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</si>
  <si>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</si>
  <si>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</si>
  <si>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</si>
  <si>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</si>
  <si>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</si>
  <si>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</si>
  <si>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</si>
  <si>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</si>
  <si>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</si>
  <si>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</si>
  <si>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</si>
  <si>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</si>
  <si>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</si>
  <si>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</si>
  <si>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</si>
  <si>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東京都　東大和市</t>
  </si>
  <si>
    <t>法非適用</t>
  </si>
  <si>
    <t>下水道事業</t>
  </si>
  <si>
    <t>公共下水道</t>
  </si>
  <si>
    <t>Bb1</t>
  </si>
  <si>
    <t>該当数値なし</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</si>
  <si>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</si>
  <si>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</si>
  <si>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</si>
  <si>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</si>
  <si>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</si>
  <si>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</si>
  <si>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①収益的収支比率は、１００パーセントを下回っており、一般会計繰入金により収支を維持している。一般会計繰入金に依存した経営を改善する取り組みが必要である。
④新規の借入を抑制しているため、年々企業債残高は減少傾向にある。また、下水道使用件数の増加に伴い使用料収入が微増となったため企業債残高対事業規模比率が減少した。
⑤⑥供用開始区域内人口は微増から横ばい傾向に転じたが、下水道使用件数の増加に伴い、下水道使用料及び有収水量は微増となった。
　また、台風やゲリラ豪雨が原因と考えられる不明水量が汚水処理費を増加させる一因となっている。
　これらのことにより、経費回収率は類似団体平均を下回り、汚水処理原価は類似団体平均を上回る結果となった。
⑧水洗化率については、平成２７年度で９８．９３パーセントと全国平均、類似団体平均を上回っており、微増ではあるが年々水洗化率が向上している。未接続世帯への積極的な普及促進を行い、使用料収入の増加に努める。
</t>
    <rPh sb="1" eb="4">
      <t>シュウエキテキ</t>
    </rPh>
    <rPh sb="4" eb="6">
      <t>シュウシ</t>
    </rPh>
    <rPh sb="6" eb="8">
      <t>ヒリツ</t>
    </rPh>
    <rPh sb="19" eb="21">
      <t>シタマワ</t>
    </rPh>
    <rPh sb="26" eb="28">
      <t>イッパン</t>
    </rPh>
    <rPh sb="28" eb="30">
      <t>カイケイ</t>
    </rPh>
    <rPh sb="30" eb="32">
      <t>クリイレ</t>
    </rPh>
    <rPh sb="32" eb="33">
      <t>キン</t>
    </rPh>
    <rPh sb="36" eb="38">
      <t>シュウシ</t>
    </rPh>
    <rPh sb="39" eb="41">
      <t>イジ</t>
    </rPh>
    <rPh sb="46" eb="48">
      <t>イッパン</t>
    </rPh>
    <rPh sb="48" eb="50">
      <t>カイケイ</t>
    </rPh>
    <rPh sb="50" eb="52">
      <t>クリイレ</t>
    </rPh>
    <rPh sb="52" eb="53">
      <t>キン</t>
    </rPh>
    <rPh sb="54" eb="56">
      <t>イゾン</t>
    </rPh>
    <rPh sb="58" eb="60">
      <t>ケイエイ</t>
    </rPh>
    <rPh sb="61" eb="63">
      <t>カイゼン</t>
    </rPh>
    <rPh sb="65" eb="66">
      <t>ト</t>
    </rPh>
    <rPh sb="67" eb="68">
      <t>ク</t>
    </rPh>
    <rPh sb="70" eb="72">
      <t>ヒツヨウ</t>
    </rPh>
    <rPh sb="79" eb="81">
      <t>シンキ</t>
    </rPh>
    <rPh sb="82" eb="84">
      <t>カリイレ</t>
    </rPh>
    <rPh sb="85" eb="87">
      <t>ヨクセイ</t>
    </rPh>
    <rPh sb="94" eb="96">
      <t>ネンネン</t>
    </rPh>
    <rPh sb="96" eb="98">
      <t>キギョウ</t>
    </rPh>
    <rPh sb="98" eb="99">
      <t>サイ</t>
    </rPh>
    <rPh sb="99" eb="101">
      <t>ザンダカ</t>
    </rPh>
    <rPh sb="102" eb="104">
      <t>ゲンショウ</t>
    </rPh>
    <rPh sb="104" eb="106">
      <t>ケイコウ</t>
    </rPh>
    <rPh sb="113" eb="116">
      <t>ゲスイドウ</t>
    </rPh>
    <rPh sb="116" eb="118">
      <t>シヨウ</t>
    </rPh>
    <rPh sb="118" eb="120">
      <t>ケンスウ</t>
    </rPh>
    <rPh sb="121" eb="123">
      <t>ゾウカ</t>
    </rPh>
    <rPh sb="124" eb="125">
      <t>トモナ</t>
    </rPh>
    <rPh sb="126" eb="128">
      <t>シヨウ</t>
    </rPh>
    <rPh sb="128" eb="129">
      <t>リョウ</t>
    </rPh>
    <rPh sb="129" eb="131">
      <t>シュウニュウ</t>
    </rPh>
    <rPh sb="132" eb="134">
      <t>ビゾウ</t>
    </rPh>
    <rPh sb="140" eb="142">
      <t>キギョウ</t>
    </rPh>
    <rPh sb="142" eb="143">
      <t>サイ</t>
    </rPh>
    <rPh sb="145" eb="146">
      <t>タイ</t>
    </rPh>
    <rPh sb="146" eb="148">
      <t>ジギョウ</t>
    </rPh>
    <rPh sb="148" eb="150">
      <t>キボ</t>
    </rPh>
    <rPh sb="150" eb="152">
      <t>ヒリツ</t>
    </rPh>
    <rPh sb="153" eb="155">
      <t>ゲンショウ</t>
    </rPh>
    <rPh sb="162" eb="164">
      <t>キョウヨウ</t>
    </rPh>
    <rPh sb="164" eb="166">
      <t>カイシ</t>
    </rPh>
    <rPh sb="166" eb="169">
      <t>クイキナイ</t>
    </rPh>
    <rPh sb="179" eb="181">
      <t>ケイコウ</t>
    </rPh>
    <rPh sb="187" eb="190">
      <t>ゲスイドウ</t>
    </rPh>
    <rPh sb="190" eb="192">
      <t>シヨウ</t>
    </rPh>
    <rPh sb="192" eb="193">
      <t>ケン</t>
    </rPh>
    <rPh sb="195" eb="197">
      <t>ゾウカ</t>
    </rPh>
    <rPh sb="198" eb="199">
      <t>トモナ</t>
    </rPh>
    <rPh sb="201" eb="204">
      <t>ゲスイドウ</t>
    </rPh>
    <rPh sb="204" eb="206">
      <t>シヨウ</t>
    </rPh>
    <rPh sb="206" eb="207">
      <t>リョウ</t>
    </rPh>
    <rPh sb="207" eb="208">
      <t>オヨ</t>
    </rPh>
    <rPh sb="209" eb="210">
      <t>ユウ</t>
    </rPh>
    <rPh sb="214" eb="216">
      <t>ビゾウ</t>
    </rPh>
    <rPh sb="235" eb="237">
      <t>ゲンイン</t>
    </rPh>
    <rPh sb="238" eb="239">
      <t>カンガ</t>
    </rPh>
    <rPh sb="243" eb="245">
      <t>フメイ</t>
    </rPh>
    <rPh sb="245" eb="247">
      <t>スイリョウ</t>
    </rPh>
    <rPh sb="259" eb="260">
      <t>イチ</t>
    </rPh>
    <rPh sb="260" eb="261">
      <t>イン</t>
    </rPh>
    <rPh sb="280" eb="282">
      <t>ケイヒ</t>
    </rPh>
    <rPh sb="282" eb="284">
      <t>カイシュウ</t>
    </rPh>
    <rPh sb="284" eb="285">
      <t>リツ</t>
    </rPh>
    <rPh sb="286" eb="288">
      <t>ルイジ</t>
    </rPh>
    <rPh sb="288" eb="290">
      <t>ダンタイ</t>
    </rPh>
    <rPh sb="290" eb="292">
      <t>ヘイキン</t>
    </rPh>
    <rPh sb="293" eb="295">
      <t>シタマワ</t>
    </rPh>
    <rPh sb="297" eb="299">
      <t>オスイ</t>
    </rPh>
    <rPh sb="299" eb="301">
      <t>ショリ</t>
    </rPh>
    <rPh sb="301" eb="303">
      <t>ゲンカ</t>
    </rPh>
    <rPh sb="304" eb="306">
      <t>ルイジ</t>
    </rPh>
    <rPh sb="306" eb="308">
      <t>ダンタイ</t>
    </rPh>
    <rPh sb="308" eb="310">
      <t>ヘイキン</t>
    </rPh>
    <rPh sb="311" eb="313">
      <t>ウワマワ</t>
    </rPh>
    <rPh sb="314" eb="316">
      <t>ケッカ</t>
    </rPh>
    <rPh sb="324" eb="327">
      <t>スイセンカ</t>
    </rPh>
    <rPh sb="327" eb="328">
      <t>リツ</t>
    </rPh>
    <rPh sb="334" eb="336">
      <t>ヘイセイ</t>
    </rPh>
    <rPh sb="338" eb="340">
      <t>ネンド</t>
    </rPh>
    <rPh sb="352" eb="354">
      <t>ゼンコク</t>
    </rPh>
    <rPh sb="354" eb="356">
      <t>ヘイキン</t>
    </rPh>
    <rPh sb="357" eb="359">
      <t>ルイジ</t>
    </rPh>
    <rPh sb="359" eb="361">
      <t>ダンタイ</t>
    </rPh>
    <rPh sb="361" eb="363">
      <t>ヘイキン</t>
    </rPh>
    <rPh sb="364" eb="366">
      <t>ウワマワ</t>
    </rPh>
    <rPh sb="371" eb="373">
      <t>ビゾウ</t>
    </rPh>
    <rPh sb="378" eb="380">
      <t>ネンネン</t>
    </rPh>
    <rPh sb="380" eb="383">
      <t>スイセンカ</t>
    </rPh>
    <rPh sb="383" eb="384">
      <t>リツ</t>
    </rPh>
    <rPh sb="385" eb="387">
      <t>コウジョウ</t>
    </rPh>
    <rPh sb="392" eb="395">
      <t>ミセツゾク</t>
    </rPh>
    <rPh sb="395" eb="397">
      <t>セタイ</t>
    </rPh>
    <rPh sb="399" eb="402">
      <t>セッキョクテキ</t>
    </rPh>
    <rPh sb="403" eb="405">
      <t>フキュウ</t>
    </rPh>
    <rPh sb="405" eb="407">
      <t>ソクシン</t>
    </rPh>
    <rPh sb="408" eb="409">
      <t>オコナ</t>
    </rPh>
    <rPh sb="411" eb="413">
      <t>シヨウ</t>
    </rPh>
    <rPh sb="413" eb="414">
      <t>リョウ</t>
    </rPh>
    <rPh sb="414" eb="416">
      <t>シュウニュウ</t>
    </rPh>
    <rPh sb="417" eb="418">
      <t>ゾウ</t>
    </rPh>
    <rPh sb="418" eb="419">
      <t>カ</t>
    </rPh>
    <rPh sb="420" eb="421">
      <t>ツト</t>
    </rPh>
    <phoneticPr fontId="4"/>
  </si>
  <si>
    <t>　昭和５１年に下水道事業に着手し、現在まで汚水管渠の整備を進めている。他の事業者より整備された汚水管渠を含め、耐用年数を超過する汚水管渠は無く、類似団体と同様の状況である。今後は、汚水管渠の老朽化の状況により改築、修繕等を行い、汚水管渠の長寿命化、更新に取り組む。</t>
    <rPh sb="1" eb="3">
      <t>ショウワ</t>
    </rPh>
    <rPh sb="5" eb="6">
      <t>ネン</t>
    </rPh>
    <rPh sb="7" eb="10">
      <t>ゲスイドウ</t>
    </rPh>
    <rPh sb="10" eb="12">
      <t>ジギョウ</t>
    </rPh>
    <rPh sb="13" eb="15">
      <t>チャクシュ</t>
    </rPh>
    <rPh sb="17" eb="19">
      <t>ゲンザイ</t>
    </rPh>
    <rPh sb="21" eb="23">
      <t>オスイ</t>
    </rPh>
    <rPh sb="23" eb="24">
      <t>カン</t>
    </rPh>
    <rPh sb="24" eb="25">
      <t>キョ</t>
    </rPh>
    <rPh sb="26" eb="28">
      <t>セイビ</t>
    </rPh>
    <rPh sb="29" eb="30">
      <t>スス</t>
    </rPh>
    <rPh sb="35" eb="36">
      <t>ホカ</t>
    </rPh>
    <rPh sb="37" eb="40">
      <t>ジギョウシャ</t>
    </rPh>
    <rPh sb="42" eb="44">
      <t>セイビ</t>
    </rPh>
    <rPh sb="47" eb="49">
      <t>オスイ</t>
    </rPh>
    <rPh sb="49" eb="50">
      <t>カン</t>
    </rPh>
    <rPh sb="50" eb="51">
      <t>キョ</t>
    </rPh>
    <rPh sb="52" eb="53">
      <t>フク</t>
    </rPh>
    <rPh sb="55" eb="57">
      <t>タイヨウ</t>
    </rPh>
    <rPh sb="57" eb="59">
      <t>ネンスウ</t>
    </rPh>
    <rPh sb="60" eb="62">
      <t>チョウカ</t>
    </rPh>
    <rPh sb="64" eb="66">
      <t>オスイ</t>
    </rPh>
    <rPh sb="66" eb="67">
      <t>カン</t>
    </rPh>
    <rPh sb="67" eb="68">
      <t>キョ</t>
    </rPh>
    <rPh sb="69" eb="70">
      <t>ナ</t>
    </rPh>
    <rPh sb="72" eb="74">
      <t>ルイジ</t>
    </rPh>
    <rPh sb="74" eb="76">
      <t>ダンタイ</t>
    </rPh>
    <rPh sb="77" eb="79">
      <t>ドウヨウ</t>
    </rPh>
    <rPh sb="80" eb="82">
      <t>ジョウキョウ</t>
    </rPh>
    <rPh sb="86" eb="88">
      <t>コンゴ</t>
    </rPh>
    <rPh sb="90" eb="92">
      <t>オスイ</t>
    </rPh>
    <rPh sb="92" eb="93">
      <t>カン</t>
    </rPh>
    <rPh sb="93" eb="94">
      <t>キョ</t>
    </rPh>
    <rPh sb="95" eb="98">
      <t>ロウキュウカ</t>
    </rPh>
    <rPh sb="99" eb="101">
      <t>ジョウキョウ</t>
    </rPh>
    <rPh sb="104" eb="106">
      <t>カイチク</t>
    </rPh>
    <rPh sb="107" eb="109">
      <t>シュウゼン</t>
    </rPh>
    <rPh sb="109" eb="110">
      <t>トウ</t>
    </rPh>
    <rPh sb="111" eb="112">
      <t>オコ</t>
    </rPh>
    <rPh sb="114" eb="116">
      <t>オスイ</t>
    </rPh>
    <rPh sb="116" eb="117">
      <t>カン</t>
    </rPh>
    <rPh sb="117" eb="118">
      <t>キョ</t>
    </rPh>
    <rPh sb="119" eb="120">
      <t>チョウ</t>
    </rPh>
    <rPh sb="120" eb="123">
      <t>ジュミョウカ</t>
    </rPh>
    <rPh sb="124" eb="126">
      <t>コウシン</t>
    </rPh>
    <rPh sb="127" eb="128">
      <t>ト</t>
    </rPh>
    <rPh sb="129" eb="130">
      <t>ク</t>
    </rPh>
    <phoneticPr fontId="4"/>
  </si>
  <si>
    <t>　平成３７年度以降の汚水管渠更新に向けた財源確保や経営基盤強化のため、平成２８年度に料金改定を実施した。今後は、３年ごとに使用料の定期的な見直しの検討を行い、収益的収支比率及び経費回収率が１００パーセント以上の水準になるよう、更なる経費縮減や経営改善に取り組む。
　また、平成３２年度の地方公営企業法の適用化に向け、計画的な施設更新のための固定資産台帳整備及び効率的な経営分析のための企業会計への移行を実施し、将来にわたる安定的な経営基盤づくりを行う。</t>
    <rPh sb="1" eb="3">
      <t>ヘイセイ</t>
    </rPh>
    <rPh sb="5" eb="6">
      <t>ネン</t>
    </rPh>
    <rPh sb="6" eb="7">
      <t>ド</t>
    </rPh>
    <rPh sb="7" eb="9">
      <t>イコウ</t>
    </rPh>
    <rPh sb="10" eb="12">
      <t>オスイ</t>
    </rPh>
    <rPh sb="12" eb="13">
      <t>カン</t>
    </rPh>
    <rPh sb="13" eb="14">
      <t>キョ</t>
    </rPh>
    <rPh sb="14" eb="16">
      <t>コウシン</t>
    </rPh>
    <rPh sb="17" eb="18">
      <t>ム</t>
    </rPh>
    <rPh sb="20" eb="22">
      <t>ザイゲン</t>
    </rPh>
    <rPh sb="22" eb="24">
      <t>カクホ</t>
    </rPh>
    <rPh sb="25" eb="27">
      <t>ケイエイ</t>
    </rPh>
    <rPh sb="27" eb="29">
      <t>キバン</t>
    </rPh>
    <rPh sb="29" eb="31">
      <t>キョウカ</t>
    </rPh>
    <rPh sb="35" eb="37">
      <t>ヘイセイ</t>
    </rPh>
    <rPh sb="39" eb="41">
      <t>ネンド</t>
    </rPh>
    <rPh sb="42" eb="44">
      <t>リョウキン</t>
    </rPh>
    <rPh sb="44" eb="46">
      <t>カイテイ</t>
    </rPh>
    <rPh sb="52" eb="54">
      <t>コンゴ</t>
    </rPh>
    <rPh sb="57" eb="58">
      <t>ネン</t>
    </rPh>
    <rPh sb="61" eb="63">
      <t>シヨウ</t>
    </rPh>
    <rPh sb="63" eb="64">
      <t>リョウ</t>
    </rPh>
    <rPh sb="65" eb="68">
      <t>テイキテキ</t>
    </rPh>
    <rPh sb="69" eb="71">
      <t>ミナオ</t>
    </rPh>
    <rPh sb="73" eb="75">
      <t>ケントウ</t>
    </rPh>
    <rPh sb="76" eb="77">
      <t>オコナ</t>
    </rPh>
    <rPh sb="79" eb="82">
      <t>シュウエキテキ</t>
    </rPh>
    <rPh sb="82" eb="84">
      <t>シュウシ</t>
    </rPh>
    <rPh sb="84" eb="86">
      <t>ヒリツ</t>
    </rPh>
    <rPh sb="86" eb="87">
      <t>オヨ</t>
    </rPh>
    <rPh sb="88" eb="90">
      <t>ケイヒ</t>
    </rPh>
    <rPh sb="90" eb="92">
      <t>カイシュウ</t>
    </rPh>
    <rPh sb="92" eb="93">
      <t>リツ</t>
    </rPh>
    <rPh sb="102" eb="104">
      <t>イジョウ</t>
    </rPh>
    <rPh sb="105" eb="107">
      <t>スイジュン</t>
    </rPh>
    <rPh sb="113" eb="114">
      <t>サラ</t>
    </rPh>
    <rPh sb="116" eb="118">
      <t>ケイヒ</t>
    </rPh>
    <rPh sb="118" eb="120">
      <t>シュクゲン</t>
    </rPh>
    <rPh sb="121" eb="123">
      <t>ケイエイ</t>
    </rPh>
    <rPh sb="123" eb="125">
      <t>カイゼン</t>
    </rPh>
    <rPh sb="126" eb="127">
      <t>ト</t>
    </rPh>
    <rPh sb="128" eb="129">
      <t>ク</t>
    </rPh>
    <rPh sb="136" eb="138">
      <t>ヘイセイ</t>
    </rPh>
    <rPh sb="140" eb="142">
      <t>ネンド</t>
    </rPh>
    <rPh sb="143" eb="145">
      <t>チホウ</t>
    </rPh>
    <rPh sb="145" eb="147">
      <t>コウエイ</t>
    </rPh>
    <rPh sb="147" eb="149">
      <t>キギョウ</t>
    </rPh>
    <rPh sb="149" eb="150">
      <t>ホウ</t>
    </rPh>
    <rPh sb="151" eb="152">
      <t>テキ</t>
    </rPh>
    <rPh sb="152" eb="153">
      <t>ヨウ</t>
    </rPh>
    <rPh sb="153" eb="154">
      <t>カ</t>
    </rPh>
    <rPh sb="155" eb="156">
      <t>ム</t>
    </rPh>
    <rPh sb="158" eb="161">
      <t>ケイカクテキ</t>
    </rPh>
    <rPh sb="162" eb="164">
      <t>シセツ</t>
    </rPh>
    <rPh sb="164" eb="166">
      <t>コウシン</t>
    </rPh>
    <rPh sb="170" eb="172">
      <t>コテイ</t>
    </rPh>
    <rPh sb="172" eb="174">
      <t>シサン</t>
    </rPh>
    <rPh sb="174" eb="176">
      <t>ダイチョウ</t>
    </rPh>
    <rPh sb="176" eb="178">
      <t>セイビ</t>
    </rPh>
    <rPh sb="178" eb="179">
      <t>オヨ</t>
    </rPh>
    <rPh sb="180" eb="183">
      <t>コウリツテキ</t>
    </rPh>
    <rPh sb="184" eb="186">
      <t>ケイエイ</t>
    </rPh>
    <rPh sb="186" eb="188">
      <t>ブンセキ</t>
    </rPh>
    <rPh sb="192" eb="194">
      <t>キギョウ</t>
    </rPh>
    <rPh sb="194" eb="196">
      <t>カイケイ</t>
    </rPh>
    <rPh sb="198" eb="200">
      <t>イコウ</t>
    </rPh>
    <rPh sb="201" eb="203">
      <t>ジッシ</t>
    </rPh>
    <rPh sb="205" eb="207">
      <t>ショウライ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</si>
</sst>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831616"/>
        <c:axId val="8271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0.01</c:v>
                </c:pt>
                <c:pt idx="1">
                  <c:v>0</c:v>
                </c:pt>
                <c:pt idx="2">
                  <c:v>0</c:v>
                </c:pt>
                <c:pt idx="3">
                  <c:v>0</c:v>
                </c:pt>
                <c:pt idx="4" formatCode="#,##0.00;&quot;△&quot;#,##0.00;&quot;-&quot;">
                  <c:v>0.15</c:v>
                </c:pt>
              </c:numCache>
            </c:numRef>
          </c:val>
          <c:smooth val="0"/>
        </c:ser>
        <c:dLbls>
          <c:showLegendKey val="0"/>
          <c:showVal val="0"/>
          <c:showCatName val="0"/>
          <c:showSerName val="0"/>
          <c:showPercent val="0"/>
          <c:showBubbleSize val="0"/>
        </c:dLbls>
        <c:marker val="1"/>
        <c:smooth val="0"/>
        <c:axId val="82831616"/>
        <c:axId val="82710528"/>
      </c:lineChart>
      <c:dateAx>
        <c:axId val="82831616"/>
        <c:scaling>
          <c:orientation val="minMax"/>
        </c:scaling>
        <c:delete val="1"/>
        <c:axPos val="b"/>
        <c:numFmt formatCode="ge" sourceLinked="1"/>
        <c:majorTickMark val="none"/>
        <c:minorTickMark val="none"/>
        <c:tickLblPos val="none"/>
        <c:crossAx val="82710528"/>
        <c:crosses val="autoZero"/>
        <c:auto val="1"/>
        <c:lblOffset val="100"/>
        <c:baseTimeUnit val="years"/>
      </c:dateAx>
      <c:valAx>
        <c:axId val="8271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3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424576"/>
        <c:axId val="8444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86.69</c:v>
                </c:pt>
              </c:numCache>
            </c:numRef>
          </c:val>
          <c:smooth val="0"/>
        </c:ser>
        <c:dLbls>
          <c:showLegendKey val="0"/>
          <c:showVal val="0"/>
          <c:showCatName val="0"/>
          <c:showSerName val="0"/>
          <c:showPercent val="0"/>
          <c:showBubbleSize val="0"/>
        </c:dLbls>
        <c:marker val="1"/>
        <c:smooth val="0"/>
        <c:axId val="84424576"/>
        <c:axId val="84443136"/>
      </c:lineChart>
      <c:dateAx>
        <c:axId val="84424576"/>
        <c:scaling>
          <c:orientation val="minMax"/>
        </c:scaling>
        <c:delete val="1"/>
        <c:axPos val="b"/>
        <c:numFmt formatCode="ge" sourceLinked="1"/>
        <c:majorTickMark val="none"/>
        <c:minorTickMark val="none"/>
        <c:tickLblPos val="none"/>
        <c:crossAx val="84443136"/>
        <c:crosses val="autoZero"/>
        <c:auto val="1"/>
        <c:lblOffset val="100"/>
        <c:baseTimeUnit val="years"/>
      </c:dateAx>
      <c:valAx>
        <c:axId val="8444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2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98.17</c:v>
                </c:pt>
                <c:pt idx="1">
                  <c:v>98.33</c:v>
                </c:pt>
                <c:pt idx="2">
                  <c:v>98.5</c:v>
                </c:pt>
                <c:pt idx="3">
                  <c:v>98.83</c:v>
                </c:pt>
                <c:pt idx="4">
                  <c:v>98.93</c:v>
                </c:pt>
              </c:numCache>
            </c:numRef>
          </c:val>
        </c:ser>
        <c:dLbls>
          <c:showLegendKey val="0"/>
          <c:showVal val="0"/>
          <c:showCatName val="0"/>
          <c:showSerName val="0"/>
          <c:showPercent val="0"/>
          <c:showBubbleSize val="0"/>
        </c:dLbls>
        <c:gapWidth val="150"/>
        <c:axId val="83887616"/>
        <c:axId val="8388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91.15</c:v>
                </c:pt>
                <c:pt idx="2">
                  <c:v>90.76</c:v>
                </c:pt>
                <c:pt idx="3">
                  <c:v>91.47</c:v>
                </c:pt>
                <c:pt idx="4">
                  <c:v>96.14</c:v>
                </c:pt>
              </c:numCache>
            </c:numRef>
          </c:val>
          <c:smooth val="0"/>
        </c:ser>
        <c:dLbls>
          <c:showLegendKey val="0"/>
          <c:showVal val="0"/>
          <c:showCatName val="0"/>
          <c:showSerName val="0"/>
          <c:showPercent val="0"/>
          <c:showBubbleSize val="0"/>
        </c:dLbls>
        <c:marker val="1"/>
        <c:smooth val="0"/>
        <c:axId val="83887616"/>
        <c:axId val="83889536"/>
      </c:lineChart>
      <c:dateAx>
        <c:axId val="83887616"/>
        <c:scaling>
          <c:orientation val="minMax"/>
        </c:scaling>
        <c:delete val="1"/>
        <c:axPos val="b"/>
        <c:numFmt formatCode="ge" sourceLinked="1"/>
        <c:majorTickMark val="none"/>
        <c:minorTickMark val="none"/>
        <c:tickLblPos val="none"/>
        <c:crossAx val="83889536"/>
        <c:crosses val="autoZero"/>
        <c:auto val="1"/>
        <c:lblOffset val="100"/>
        <c:baseTimeUnit val="years"/>
      </c:dateAx>
      <c:valAx>
        <c:axId val="8388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8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57.72</c:v>
                </c:pt>
                <c:pt idx="1">
                  <c:v>57.31</c:v>
                </c:pt>
                <c:pt idx="2">
                  <c:v>56.6</c:v>
                </c:pt>
                <c:pt idx="3">
                  <c:v>56.14</c:v>
                </c:pt>
                <c:pt idx="4">
                  <c:v>54.87</c:v>
                </c:pt>
              </c:numCache>
            </c:numRef>
          </c:val>
        </c:ser>
        <c:dLbls>
          <c:showLegendKey val="0"/>
          <c:showVal val="0"/>
          <c:showCatName val="0"/>
          <c:showSerName val="0"/>
          <c:showPercent val="0"/>
          <c:showBubbleSize val="0"/>
        </c:dLbls>
        <c:gapWidth val="150"/>
        <c:axId val="82748544"/>
        <c:axId val="8275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748544"/>
        <c:axId val="82750464"/>
      </c:lineChart>
      <c:dateAx>
        <c:axId val="82748544"/>
        <c:scaling>
          <c:orientation val="minMax"/>
        </c:scaling>
        <c:delete val="1"/>
        <c:axPos val="b"/>
        <c:numFmt formatCode="ge" sourceLinked="1"/>
        <c:majorTickMark val="none"/>
        <c:minorTickMark val="none"/>
        <c:tickLblPos val="none"/>
        <c:crossAx val="82750464"/>
        <c:crosses val="autoZero"/>
        <c:auto val="1"/>
        <c:lblOffset val="100"/>
        <c:baseTimeUnit val="years"/>
      </c:dateAx>
      <c:valAx>
        <c:axId val="8275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4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247872"/>
        <c:axId val="8324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247872"/>
        <c:axId val="83249792"/>
      </c:lineChart>
      <c:dateAx>
        <c:axId val="83247872"/>
        <c:scaling>
          <c:orientation val="minMax"/>
        </c:scaling>
        <c:delete val="1"/>
        <c:axPos val="b"/>
        <c:numFmt formatCode="ge" sourceLinked="1"/>
        <c:majorTickMark val="none"/>
        <c:minorTickMark val="none"/>
        <c:tickLblPos val="none"/>
        <c:crossAx val="83249792"/>
        <c:crosses val="autoZero"/>
        <c:auto val="1"/>
        <c:lblOffset val="100"/>
        <c:baseTimeUnit val="years"/>
      </c:dateAx>
      <c:valAx>
        <c:axId val="8324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4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362176"/>
        <c:axId val="8336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362176"/>
        <c:axId val="83364096"/>
      </c:lineChart>
      <c:dateAx>
        <c:axId val="83362176"/>
        <c:scaling>
          <c:orientation val="minMax"/>
        </c:scaling>
        <c:delete val="1"/>
        <c:axPos val="b"/>
        <c:numFmt formatCode="ge" sourceLinked="1"/>
        <c:majorTickMark val="none"/>
        <c:minorTickMark val="none"/>
        <c:tickLblPos val="none"/>
        <c:crossAx val="83364096"/>
        <c:crosses val="autoZero"/>
        <c:auto val="1"/>
        <c:lblOffset val="100"/>
        <c:baseTimeUnit val="years"/>
      </c:dateAx>
      <c:valAx>
        <c:axId val="8336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6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392768"/>
        <c:axId val="8339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392768"/>
        <c:axId val="83399040"/>
      </c:lineChart>
      <c:dateAx>
        <c:axId val="83392768"/>
        <c:scaling>
          <c:orientation val="minMax"/>
        </c:scaling>
        <c:delete val="1"/>
        <c:axPos val="b"/>
        <c:numFmt formatCode="ge" sourceLinked="1"/>
        <c:majorTickMark val="none"/>
        <c:minorTickMark val="none"/>
        <c:tickLblPos val="none"/>
        <c:crossAx val="83399040"/>
        <c:crosses val="autoZero"/>
        <c:auto val="1"/>
        <c:lblOffset val="100"/>
        <c:baseTimeUnit val="years"/>
      </c:dateAx>
      <c:valAx>
        <c:axId val="8339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9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433344"/>
        <c:axId val="8344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433344"/>
        <c:axId val="83443712"/>
      </c:lineChart>
      <c:dateAx>
        <c:axId val="83433344"/>
        <c:scaling>
          <c:orientation val="minMax"/>
        </c:scaling>
        <c:delete val="1"/>
        <c:axPos val="b"/>
        <c:numFmt formatCode="ge" sourceLinked="1"/>
        <c:majorTickMark val="none"/>
        <c:minorTickMark val="none"/>
        <c:tickLblPos val="none"/>
        <c:crossAx val="83443712"/>
        <c:crosses val="autoZero"/>
        <c:auto val="1"/>
        <c:lblOffset val="100"/>
        <c:baseTimeUnit val="years"/>
      </c:dateAx>
      <c:valAx>
        <c:axId val="8344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3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1117.8800000000001</c:v>
                </c:pt>
                <c:pt idx="1">
                  <c:v>1085.33</c:v>
                </c:pt>
                <c:pt idx="2">
                  <c:v>1047.4000000000001</c:v>
                </c:pt>
                <c:pt idx="3">
                  <c:v>1014.39</c:v>
                </c:pt>
                <c:pt idx="4">
                  <c:v>983.56</c:v>
                </c:pt>
              </c:numCache>
            </c:numRef>
          </c:val>
        </c:ser>
        <c:dLbls>
          <c:showLegendKey val="0"/>
          <c:showVal val="0"/>
          <c:showCatName val="0"/>
          <c:showSerName val="0"/>
          <c:showPercent val="0"/>
          <c:showBubbleSize val="0"/>
        </c:dLbls>
        <c:gapWidth val="150"/>
        <c:axId val="83472384"/>
        <c:axId val="8347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1448.48</c:v>
                </c:pt>
                <c:pt idx="1">
                  <c:v>1280.76</c:v>
                </c:pt>
                <c:pt idx="2">
                  <c:v>1252.27</c:v>
                </c:pt>
                <c:pt idx="3">
                  <c:v>1186.53</c:v>
                </c:pt>
                <c:pt idx="4">
                  <c:v>775.45</c:v>
                </c:pt>
              </c:numCache>
            </c:numRef>
          </c:val>
          <c:smooth val="0"/>
        </c:ser>
        <c:dLbls>
          <c:showLegendKey val="0"/>
          <c:showVal val="0"/>
          <c:showCatName val="0"/>
          <c:showSerName val="0"/>
          <c:showPercent val="0"/>
          <c:showBubbleSize val="0"/>
        </c:dLbls>
        <c:marker val="1"/>
        <c:smooth val="0"/>
        <c:axId val="83472384"/>
        <c:axId val="83474304"/>
      </c:lineChart>
      <c:dateAx>
        <c:axId val="83472384"/>
        <c:scaling>
          <c:orientation val="minMax"/>
        </c:scaling>
        <c:delete val="1"/>
        <c:axPos val="b"/>
        <c:numFmt formatCode="ge" sourceLinked="1"/>
        <c:majorTickMark val="none"/>
        <c:minorTickMark val="none"/>
        <c:tickLblPos val="none"/>
        <c:crossAx val="83474304"/>
        <c:crosses val="autoZero"/>
        <c:auto val="1"/>
        <c:lblOffset val="100"/>
        <c:baseTimeUnit val="years"/>
      </c:dateAx>
      <c:valAx>
        <c:axId val="834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7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72.569999999999993</c:v>
                </c:pt>
                <c:pt idx="1">
                  <c:v>74.7</c:v>
                </c:pt>
                <c:pt idx="2">
                  <c:v>73.260000000000005</c:v>
                </c:pt>
                <c:pt idx="3">
                  <c:v>71.81</c:v>
                </c:pt>
                <c:pt idx="4">
                  <c:v>70.12</c:v>
                </c:pt>
              </c:numCache>
            </c:numRef>
          </c:val>
        </c:ser>
        <c:dLbls>
          <c:showLegendKey val="0"/>
          <c:showVal val="0"/>
          <c:showCatName val="0"/>
          <c:showSerName val="0"/>
          <c:showPercent val="0"/>
          <c:showBubbleSize val="0"/>
        </c:dLbls>
        <c:gapWidth val="150"/>
        <c:axId val="83520896"/>
        <c:axId val="8352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71.34</c:v>
                </c:pt>
                <c:pt idx="1">
                  <c:v>76.97</c:v>
                </c:pt>
                <c:pt idx="2">
                  <c:v>79.45</c:v>
                </c:pt>
                <c:pt idx="3">
                  <c:v>86.66</c:v>
                </c:pt>
                <c:pt idx="4">
                  <c:v>86.34</c:v>
                </c:pt>
              </c:numCache>
            </c:numRef>
          </c:val>
          <c:smooth val="0"/>
        </c:ser>
        <c:dLbls>
          <c:showLegendKey val="0"/>
          <c:showVal val="0"/>
          <c:showCatName val="0"/>
          <c:showSerName val="0"/>
          <c:showPercent val="0"/>
          <c:showBubbleSize val="0"/>
        </c:dLbls>
        <c:marker val="1"/>
        <c:smooth val="0"/>
        <c:axId val="83520896"/>
        <c:axId val="83527168"/>
      </c:lineChart>
      <c:dateAx>
        <c:axId val="83520896"/>
        <c:scaling>
          <c:orientation val="minMax"/>
        </c:scaling>
        <c:delete val="1"/>
        <c:axPos val="b"/>
        <c:numFmt formatCode="ge" sourceLinked="1"/>
        <c:majorTickMark val="none"/>
        <c:minorTickMark val="none"/>
        <c:tickLblPos val="none"/>
        <c:crossAx val="83527168"/>
        <c:crosses val="autoZero"/>
        <c:auto val="1"/>
        <c:lblOffset val="100"/>
        <c:baseTimeUnit val="years"/>
      </c:dateAx>
      <c:valAx>
        <c:axId val="8352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2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161.88999999999999</c:v>
                </c:pt>
                <c:pt idx="1">
                  <c:v>158.84</c:v>
                </c:pt>
                <c:pt idx="2">
                  <c:v>161.37</c:v>
                </c:pt>
                <c:pt idx="3">
                  <c:v>169.92</c:v>
                </c:pt>
                <c:pt idx="4">
                  <c:v>174.59</c:v>
                </c:pt>
              </c:numCache>
            </c:numRef>
          </c:val>
        </c:ser>
        <c:dLbls>
          <c:showLegendKey val="0"/>
          <c:showVal val="0"/>
          <c:showCatName val="0"/>
          <c:showSerName val="0"/>
          <c:showPercent val="0"/>
          <c:showBubbleSize val="0"/>
        </c:dLbls>
        <c:gapWidth val="150"/>
        <c:axId val="83544320"/>
        <c:axId val="8354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164.22</c:v>
                </c:pt>
                <c:pt idx="1">
                  <c:v>159</c:v>
                </c:pt>
                <c:pt idx="2">
                  <c:v>162.63</c:v>
                </c:pt>
                <c:pt idx="3">
                  <c:v>151.65</c:v>
                </c:pt>
                <c:pt idx="4">
                  <c:v>147.52000000000001</c:v>
                </c:pt>
              </c:numCache>
            </c:numRef>
          </c:val>
          <c:smooth val="0"/>
        </c:ser>
        <c:dLbls>
          <c:showLegendKey val="0"/>
          <c:showVal val="0"/>
          <c:showCatName val="0"/>
          <c:showSerName val="0"/>
          <c:showPercent val="0"/>
          <c:showBubbleSize val="0"/>
        </c:dLbls>
        <c:marker val="1"/>
        <c:smooth val="0"/>
        <c:axId val="83544320"/>
        <c:axId val="83546496"/>
      </c:lineChart>
      <c:dateAx>
        <c:axId val="83544320"/>
        <c:scaling>
          <c:orientation val="minMax"/>
        </c:scaling>
        <c:delete val="1"/>
        <c:axPos val="b"/>
        <c:numFmt formatCode="ge" sourceLinked="1"/>
        <c:majorTickMark val="none"/>
        <c:minorTickMark val="none"/>
        <c:tickLblPos val="none"/>
        <c:crossAx val="83546496"/>
        <c:crosses val="autoZero"/>
        <c:auto val="1"/>
        <c:lblOffset val="100"/>
        <c:baseTimeUnit val="years"/>
      </c:dateAx>
      <c:valAx>
        <c:axId val="8354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4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W1" zoomScale="77" zoomScaleNormal="77" workbookViewId="0">
      <selection activeCell="BS86" sqref="BS8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東京都　東大和市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Bb1</v>
      </c>
      <c r="X8" s="46"/>
      <c r="Y8" s="46"/>
      <c r="Z8" s="46"/>
      <c r="AA8" s="46"/>
      <c r="AB8" s="46"/>
      <c r="AC8" s="46"/>
      <c r="AD8" s="3"/>
      <c r="AE8" s="3"/>
      <c r="AF8" s="3"/>
      <c r="AG8" s="3"/>
      <c r="AH8" s="3"/>
      <c r="AI8" s="3"/>
      <c r="AJ8" s="3"/>
      <c r="AK8" s="3"/>
      <c r="AL8" s="47">
        <f>データ!R6</f>
        <v>86101</v>
      </c>
      <c r="AM8" s="47"/>
      <c r="AN8" s="47"/>
      <c r="AO8" s="47"/>
      <c r="AP8" s="47"/>
      <c r="AQ8" s="47"/>
      <c r="AR8" s="47"/>
      <c r="AS8" s="47"/>
      <c r="AT8" s="43">
        <f>データ!S6</f>
        <v>13.42</v>
      </c>
      <c r="AU8" s="43"/>
      <c r="AV8" s="43"/>
      <c r="AW8" s="43"/>
      <c r="AX8" s="43"/>
      <c r="AY8" s="43"/>
      <c r="AZ8" s="43"/>
      <c r="BA8" s="43"/>
      <c r="BB8" s="43">
        <f>データ!T6</f>
        <v>6415.87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f>データ!M6</f>
        <v>0.1</v>
      </c>
      <c r="C10" s="43"/>
      <c r="D10" s="43"/>
      <c r="E10" s="43"/>
      <c r="F10" s="43"/>
      <c r="G10" s="43"/>
      <c r="H10" s="43"/>
      <c r="I10" s="43" t="str">
        <f>データ!N6</f>
        <v>該当数値なし</v>
      </c>
      <c r="J10" s="43"/>
      <c r="K10" s="43"/>
      <c r="L10" s="43"/>
      <c r="M10" s="43"/>
      <c r="N10" s="43"/>
      <c r="O10" s="43"/>
      <c r="P10" s="43">
        <f>データ!O6</f>
        <v>99.94</v>
      </c>
      <c r="Q10" s="43"/>
      <c r="R10" s="43"/>
      <c r="S10" s="43"/>
      <c r="T10" s="43"/>
      <c r="U10" s="43"/>
      <c r="V10" s="43"/>
      <c r="W10" s="43">
        <f>データ!P6</f>
        <v>87.23</v>
      </c>
      <c r="X10" s="43"/>
      <c r="Y10" s="43"/>
      <c r="Z10" s="43"/>
      <c r="AA10" s="43"/>
      <c r="AB10" s="43"/>
      <c r="AC10" s="43"/>
      <c r="AD10" s="47">
        <f>データ!Q6</f>
        <v>1620</v>
      </c>
      <c r="AE10" s="47"/>
      <c r="AF10" s="47"/>
      <c r="AG10" s="47"/>
      <c r="AH10" s="47"/>
      <c r="AI10" s="47"/>
      <c r="AJ10" s="47"/>
      <c r="AK10" s="2"/>
      <c r="AL10" s="47">
        <f>データ!U6</f>
        <v>85993</v>
      </c>
      <c r="AM10" s="47"/>
      <c r="AN10" s="47"/>
      <c r="AO10" s="47"/>
      <c r="AP10" s="47"/>
      <c r="AQ10" s="47"/>
      <c r="AR10" s="47"/>
      <c r="AS10" s="47"/>
      <c r="AT10" s="43">
        <f>データ!V6</f>
        <v>9.83</v>
      </c>
      <c r="AU10" s="43"/>
      <c r="AV10" s="43"/>
      <c r="AW10" s="43"/>
      <c r="AX10" s="43"/>
      <c r="AY10" s="43"/>
      <c r="AZ10" s="43"/>
      <c r="BA10" s="43"/>
      <c r="BB10" s="43">
        <f>データ!W6</f>
        <v>8748.02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132209</v>
      </c>
      <c r="D6" s="31">
        <f t="shared" si="3"/>
        <v>47</v>
      </c>
      <c r="E6" s="31">
        <f t="shared" si="3"/>
        <v>17</v>
      </c>
      <c r="F6" s="31">
        <f t="shared" si="3"/>
        <v>1</v>
      </c>
      <c r="G6" s="31">
        <f t="shared" si="3"/>
        <v>0</v>
      </c>
      <c r="H6" s="31" t="str">
        <f t="shared" si="3"/>
        <v>東京都　東大和市</v>
      </c>
      <c r="I6" s="31" t="str">
        <f t="shared" si="3"/>
        <v>法非適用</v>
      </c>
      <c r="J6" s="31" t="str">
        <f t="shared" si="3"/>
        <v>下水道事業</v>
      </c>
      <c r="K6" s="31" t="str">
        <f t="shared" si="3"/>
        <v>公共下水道</v>
      </c>
      <c r="L6" s="31" t="str">
        <f t="shared" si="3"/>
        <v>Bb1</v>
      </c>
      <c r="M6" s="32">
        <f t="shared" si="3"/>
        <v>0.1</v>
      </c>
      <c r="N6" s="32" t="str">
        <f t="shared" si="3"/>
        <v>該当数値なし</v>
      </c>
      <c r="O6" s="32">
        <f t="shared" si="3"/>
        <v>99.94</v>
      </c>
      <c r="P6" s="32">
        <f t="shared" si="3"/>
        <v>87.23</v>
      </c>
      <c r="Q6" s="32">
        <f t="shared" si="3"/>
        <v>1620</v>
      </c>
      <c r="R6" s="32">
        <f t="shared" si="3"/>
        <v>86101</v>
      </c>
      <c r="S6" s="32">
        <f t="shared" si="3"/>
        <v>13.42</v>
      </c>
      <c r="T6" s="32">
        <f t="shared" si="3"/>
        <v>6415.87</v>
      </c>
      <c r="U6" s="32">
        <f t="shared" si="3"/>
        <v>85993</v>
      </c>
      <c r="V6" s="32">
        <f t="shared" si="3"/>
        <v>9.83</v>
      </c>
      <c r="W6" s="32">
        <f t="shared" si="3"/>
        <v>8748.02</v>
      </c>
      <c r="X6" s="33">
        <f>IF(X7="",NA(),X7)</f>
        <v>57.72</v>
      </c>
      <c r="Y6" s="33">
        <f t="shared" ref="Y6:AG6" si="4">IF(Y7="",NA(),Y7)</f>
        <v>57.31</v>
      </c>
      <c r="Z6" s="33">
        <f t="shared" si="4"/>
        <v>56.6</v>
      </c>
      <c r="AA6" s="33">
        <f t="shared" si="4"/>
        <v>56.14</v>
      </c>
      <c r="AB6" s="33">
        <f t="shared" si="4"/>
        <v>54.87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1117.8800000000001</v>
      </c>
      <c r="BF6" s="33">
        <f t="shared" ref="BF6:BN6" si="7">IF(BF7="",NA(),BF7)</f>
        <v>1085.33</v>
      </c>
      <c r="BG6" s="33">
        <f t="shared" si="7"/>
        <v>1047.4000000000001</v>
      </c>
      <c r="BH6" s="33">
        <f t="shared" si="7"/>
        <v>1014.39</v>
      </c>
      <c r="BI6" s="33">
        <f t="shared" si="7"/>
        <v>983.56</v>
      </c>
      <c r="BJ6" s="33">
        <f t="shared" si="7"/>
        <v>1448.48</v>
      </c>
      <c r="BK6" s="33">
        <f t="shared" si="7"/>
        <v>1280.76</v>
      </c>
      <c r="BL6" s="33">
        <f t="shared" si="7"/>
        <v>1252.27</v>
      </c>
      <c r="BM6" s="33">
        <f t="shared" si="7"/>
        <v>1186.53</v>
      </c>
      <c r="BN6" s="33">
        <f t="shared" si="7"/>
        <v>775.45</v>
      </c>
      <c r="BO6" s="32" t="str">
        <f>IF(BO7="","",IF(BO7="-","【-】","【"&amp;SUBSTITUTE(TEXT(BO7,"#,##0.00"),"-","△")&amp;"】"))</f>
        <v>【763.62】</v>
      </c>
      <c r="BP6" s="33">
        <f>IF(BP7="",NA(),BP7)</f>
        <v>72.569999999999993</v>
      </c>
      <c r="BQ6" s="33">
        <f t="shared" ref="BQ6:BY6" si="8">IF(BQ7="",NA(),BQ7)</f>
        <v>74.7</v>
      </c>
      <c r="BR6" s="33">
        <f t="shared" si="8"/>
        <v>73.260000000000005</v>
      </c>
      <c r="BS6" s="33">
        <f t="shared" si="8"/>
        <v>71.81</v>
      </c>
      <c r="BT6" s="33">
        <f t="shared" si="8"/>
        <v>70.12</v>
      </c>
      <c r="BU6" s="33">
        <f t="shared" si="8"/>
        <v>71.34</v>
      </c>
      <c r="BV6" s="33">
        <f t="shared" si="8"/>
        <v>76.97</v>
      </c>
      <c r="BW6" s="33">
        <f t="shared" si="8"/>
        <v>79.45</v>
      </c>
      <c r="BX6" s="33">
        <f t="shared" si="8"/>
        <v>86.66</v>
      </c>
      <c r="BY6" s="33">
        <f t="shared" si="8"/>
        <v>86.34</v>
      </c>
      <c r="BZ6" s="32" t="str">
        <f>IF(BZ7="","",IF(BZ7="-","【-】","【"&amp;SUBSTITUTE(TEXT(BZ7,"#,##0.00"),"-","△")&amp;"】"))</f>
        <v>【98.53】</v>
      </c>
      <c r="CA6" s="33">
        <f>IF(CA7="",NA(),CA7)</f>
        <v>161.88999999999999</v>
      </c>
      <c r="CB6" s="33">
        <f t="shared" ref="CB6:CJ6" si="9">IF(CB7="",NA(),CB7)</f>
        <v>158.84</v>
      </c>
      <c r="CC6" s="33">
        <f t="shared" si="9"/>
        <v>161.37</v>
      </c>
      <c r="CD6" s="33">
        <f t="shared" si="9"/>
        <v>169.92</v>
      </c>
      <c r="CE6" s="33">
        <f t="shared" si="9"/>
        <v>174.59</v>
      </c>
      <c r="CF6" s="33">
        <f t="shared" si="9"/>
        <v>164.22</v>
      </c>
      <c r="CG6" s="33">
        <f t="shared" si="9"/>
        <v>159</v>
      </c>
      <c r="CH6" s="33">
        <f t="shared" si="9"/>
        <v>162.63</v>
      </c>
      <c r="CI6" s="33">
        <f t="shared" si="9"/>
        <v>151.65</v>
      </c>
      <c r="CJ6" s="33">
        <f t="shared" si="9"/>
        <v>147.52000000000001</v>
      </c>
      <c r="CK6" s="32" t="str">
        <f>IF(CK7="","",IF(CK7="-","【-】","【"&amp;SUBSTITUTE(TEXT(CK7,"#,##0.00"),"-","△")&amp;"】"))</f>
        <v>【139.70】</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t="str">
        <f t="shared" si="10"/>
        <v>-</v>
      </c>
      <c r="CU6" s="33">
        <f t="shared" si="10"/>
        <v>86.69</v>
      </c>
      <c r="CV6" s="32" t="str">
        <f>IF(CV7="","",IF(CV7="-","【-】","【"&amp;SUBSTITUTE(TEXT(CV7,"#,##0.00"),"-","△")&amp;"】"))</f>
        <v>【60.01】</v>
      </c>
      <c r="CW6" s="33">
        <f>IF(CW7="",NA(),CW7)</f>
        <v>98.17</v>
      </c>
      <c r="CX6" s="33">
        <f t="shared" ref="CX6:DF6" si="11">IF(CX7="",NA(),CX7)</f>
        <v>98.33</v>
      </c>
      <c r="CY6" s="33">
        <f t="shared" si="11"/>
        <v>98.5</v>
      </c>
      <c r="CZ6" s="33">
        <f t="shared" si="11"/>
        <v>98.83</v>
      </c>
      <c r="DA6" s="33">
        <f t="shared" si="11"/>
        <v>98.93</v>
      </c>
      <c r="DB6" s="33">
        <f t="shared" si="11"/>
        <v>91.48</v>
      </c>
      <c r="DC6" s="33">
        <f t="shared" si="11"/>
        <v>91.15</v>
      </c>
      <c r="DD6" s="33">
        <f t="shared" si="11"/>
        <v>90.76</v>
      </c>
      <c r="DE6" s="33">
        <f t="shared" si="11"/>
        <v>91.47</v>
      </c>
      <c r="DF6" s="33">
        <f t="shared" si="11"/>
        <v>96.14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2">
        <f t="shared" si="14"/>
        <v>0</v>
      </c>
      <c r="EK6" s="32">
        <f t="shared" si="14"/>
        <v>0</v>
      </c>
      <c r="EL6" s="32">
        <f t="shared" si="14"/>
        <v>0</v>
      </c>
      <c r="EM6" s="33">
        <f t="shared" si="14"/>
        <v>0.15</v>
      </c>
      <c r="EN6" s="32" t="str">
        <f>IF(EN7="","",IF(EN7="-","【-】","【"&amp;SUBSTITUTE(TEXT(EN7,"#,##0.00"),"-","△")&amp;"】"))</f>
        <v>【0.23】</v>
      </c>
    </row>
    <row r="7" spans="1:144" s="34" customFormat="1">
      <c r="A7" s="26"/>
      <c r="B7" s="35">
        <v>2015</v>
      </c>
      <c r="C7" s="35">
        <v>132209</v>
      </c>
      <c r="D7" s="35">
        <v>47</v>
      </c>
      <c r="E7" s="35">
        <v>17</v>
      </c>
      <c r="F7" s="35">
        <v>1</v>
      </c>
      <c r="G7" s="35">
        <v>0</v>
      </c>
      <c r="H7" s="35" t="s">
        <v>96</v>
      </c>
      <c r="I7" s="35" t="s">
        <v>97</v>
      </c>
      <c r="J7" s="35" t="s">
        <v>98</v>
      </c>
      <c r="K7" s="35" t="s">
        <v>99</v>
      </c>
      <c r="L7" s="35" t="s">
        <v>100</v>
      </c>
      <c r="M7" s="36">
        <v>0.1</v>
      </c>
      <c r="N7" s="36" t="s">
        <v>101</v>
      </c>
      <c r="O7" s="36">
        <v>99.94</v>
      </c>
      <c r="P7" s="36">
        <v>87.23</v>
      </c>
      <c r="Q7" s="36">
        <v>1620</v>
      </c>
      <c r="R7" s="36">
        <v>86101</v>
      </c>
      <c r="S7" s="36">
        <v>13.42</v>
      </c>
      <c r="T7" s="36">
        <v>6415.87</v>
      </c>
      <c r="U7" s="36">
        <v>85993</v>
      </c>
      <c r="V7" s="36">
        <v>9.83</v>
      </c>
      <c r="W7" s="36">
        <v>8748.02</v>
      </c>
      <c r="X7" s="36">
        <v>57.72</v>
      </c>
      <c r="Y7" s="36">
        <v>57.31</v>
      </c>
      <c r="Z7" s="36">
        <v>56.6</v>
      </c>
      <c r="AA7" s="36">
        <v>56.14</v>
      </c>
      <c r="AB7" s="36">
        <v>54.87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1117.8800000000001</v>
      </c>
      <c r="BF7" s="36">
        <v>1085.33</v>
      </c>
      <c r="BG7" s="36">
        <v>1047.4000000000001</v>
      </c>
      <c r="BH7" s="36">
        <v>1014.39</v>
      </c>
      <c r="BI7" s="36">
        <v>983.56</v>
      </c>
      <c r="BJ7" s="36">
        <v>1448.48</v>
      </c>
      <c r="BK7" s="36">
        <v>1280.76</v>
      </c>
      <c r="BL7" s="36">
        <v>1252.27</v>
      </c>
      <c r="BM7" s="36">
        <v>1186.53</v>
      </c>
      <c r="BN7" s="36">
        <v>775.45</v>
      </c>
      <c r="BO7" s="36">
        <v>763.62</v>
      </c>
      <c r="BP7" s="36">
        <v>72.569999999999993</v>
      </c>
      <c r="BQ7" s="36">
        <v>74.7</v>
      </c>
      <c r="BR7" s="36">
        <v>73.260000000000005</v>
      </c>
      <c r="BS7" s="36">
        <v>71.81</v>
      </c>
      <c r="BT7" s="36">
        <v>70.12</v>
      </c>
      <c r="BU7" s="36">
        <v>71.34</v>
      </c>
      <c r="BV7" s="36">
        <v>76.97</v>
      </c>
      <c r="BW7" s="36">
        <v>79.45</v>
      </c>
      <c r="BX7" s="36">
        <v>86.66</v>
      </c>
      <c r="BY7" s="36">
        <v>86.34</v>
      </c>
      <c r="BZ7" s="36">
        <v>98.53</v>
      </c>
      <c r="CA7" s="36">
        <v>161.88999999999999</v>
      </c>
      <c r="CB7" s="36">
        <v>158.84</v>
      </c>
      <c r="CC7" s="36">
        <v>161.37</v>
      </c>
      <c r="CD7" s="36">
        <v>169.92</v>
      </c>
      <c r="CE7" s="36">
        <v>174.59</v>
      </c>
      <c r="CF7" s="36">
        <v>164.22</v>
      </c>
      <c r="CG7" s="36">
        <v>159</v>
      </c>
      <c r="CH7" s="36">
        <v>162.63</v>
      </c>
      <c r="CI7" s="36">
        <v>151.65</v>
      </c>
      <c r="CJ7" s="36">
        <v>147.52000000000001</v>
      </c>
      <c r="CK7" s="36">
        <v>139.69999999999999</v>
      </c>
      <c r="CL7" s="36" t="s">
        <v>102</v>
      </c>
      <c r="CM7" s="36" t="s">
        <v>102</v>
      </c>
      <c r="CN7" s="36" t="s">
        <v>102</v>
      </c>
      <c r="CO7" s="36" t="s">
        <v>102</v>
      </c>
      <c r="CP7" s="36" t="s">
        <v>102</v>
      </c>
      <c r="CQ7" s="36" t="s">
        <v>102</v>
      </c>
      <c r="CR7" s="36" t="s">
        <v>102</v>
      </c>
      <c r="CS7" s="36" t="s">
        <v>102</v>
      </c>
      <c r="CT7" s="36" t="s">
        <v>102</v>
      </c>
      <c r="CU7" s="36">
        <v>86.69</v>
      </c>
      <c r="CV7" s="36">
        <v>60.01</v>
      </c>
      <c r="CW7" s="36">
        <v>98.17</v>
      </c>
      <c r="CX7" s="36">
        <v>98.33</v>
      </c>
      <c r="CY7" s="36">
        <v>98.5</v>
      </c>
      <c r="CZ7" s="36">
        <v>98.83</v>
      </c>
      <c r="DA7" s="36">
        <v>98.93</v>
      </c>
      <c r="DB7" s="36">
        <v>91.48</v>
      </c>
      <c r="DC7" s="36">
        <v>91.15</v>
      </c>
      <c r="DD7" s="36">
        <v>90.76</v>
      </c>
      <c r="DE7" s="36">
        <v>91.47</v>
      </c>
      <c r="DF7" s="36">
        <v>96.14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v>
      </c>
      <c r="EK7" s="36">
        <v>0</v>
      </c>
      <c r="EL7" s="36">
        <v>0</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秘書広報課広報係</cp:lastModifiedBy>
  <cp:lastPrinted>2017-02-15T02:05:30Z</cp:lastPrinted>
  <dcterms:created xsi:type="dcterms:W3CDTF">2017-02-08T02:48:19Z</dcterms:created>
  <dcterms:modified xsi:type="dcterms:W3CDTF">2017-02-16T00:57:41Z</dcterms:modified>
</cp:coreProperties>
</file>