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令和4年度\07_財政調査及び財政報告に関すること\A_財政調査\ウ_財政状況資料集\040907_令和２年度財政状況資料集の作成について（2回目）\02_回答\"/>
    </mc:Choice>
  </mc:AlternateContent>
  <bookViews>
    <workbookView xWindow="0" yWindow="0" windowWidth="15360" windowHeight="7635" tabRatio="8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<sst xmlns="http://schemas.openxmlformats.org/spreadsheetml/2006/main" count="1061" uniqueCount="621">
  <si>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</si>
  <si>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</si>
  <si>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</si>
  <si>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</si>
  <si>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</si>
  <si>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</si>
  <si>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</si>
  <si>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</si>
  <si>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</si>
  <si>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</si>
  <si>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</si>
  <si>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</si>
  <si>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</si>
  <si>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</si>
  <si>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</si>
  <si>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</si>
  <si>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</si>
  <si>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</si>
  <si>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</si>
  <si>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</si>
  <si>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</si>
  <si>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</si>
  <si>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</si>
  <si>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</si>
  <si>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</si>
  <si>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</si>
  <si>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</si>
  <si>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</si>
  <si>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</si>
  <si>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</si>
  <si>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</si>
  <si>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</si>
  <si>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</si>
  <si>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</si>
  <si>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</si>
  <si>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</si>
  <si>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</si>
  <si>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</si>
  <si>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</si>
  <si>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</si>
  <si>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</si>
  <si>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</si>
  <si>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</si>
  <si>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</si>
  <si>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</si>
  <si>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</si>
  <si>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</si>
  <si>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</si>
  <si>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</si>
  <si>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</si>
  <si>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</si>
  <si>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</si>
  <si>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</si>
  <si>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</si>
  <si>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</si>
  <si>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</si>
  <si>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</si>
  <si>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</si>
  <si>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</si>
  <si>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</si>
  <si>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</si>
  <si>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</si>
  <si>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</si>
  <si>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</si>
  <si>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</si>
  <si>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</si>
  <si>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</si>
  <si>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</si>
  <si>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</si>
  <si>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</si>
  <si>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</si>
  <si>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</si>
  <si>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</si>
  <si>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</si>
  <si>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</si>
  <si>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</si>
  <si>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</si>
  <si>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</si>
  <si>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</si>
  <si>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</si>
  <si>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</si>
  <si>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</si>
  <si>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</si>
  <si>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</si>
  <si>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</si>
  <si>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</si>
  <si>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</si>
  <si>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</si>
  <si>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</si>
  <si>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</si>
  <si>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</si>
  <si>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</si>
  <si>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</si>
  <si>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</si>
  <si>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</si>
  <si>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</si>
  <si>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</si>
  <si>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</si>
  <si>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東大和市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</si>
  <si>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</si>
  <si>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</si>
  <si>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</si>
  <si>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</si>
  <si>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</si>
  <si>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</si>
  <si>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</si>
  <si>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</si>
  <si>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</si>
  <si>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</si>
  <si>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</si>
  <si>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</si>
  <si>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</si>
  <si>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</si>
  <si>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</si>
  <si>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</si>
  <si>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</si>
  <si>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</si>
  <si>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</si>
  <si>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</si>
  <si>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</si>
  <si>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</si>
  <si>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</si>
  <si>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</si>
  <si>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</si>
  <si>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</si>
  <si>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</si>
  <si>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</si>
  <si>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</si>
  <si>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</si>
  <si>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</si>
  <si>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</si>
  <si>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</si>
  <si>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</si>
  <si>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</si>
  <si>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</si>
  <si>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</si>
  <si>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</si>
  <si>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</si>
  <si>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</si>
  <si>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</si>
  <si>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</si>
  <si>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</si>
  <si>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</si>
  <si>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</si>
  <si>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</si>
  <si>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</si>
  <si>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</si>
  <si>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</si>
  <si>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</si>
  <si>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</si>
  <si>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</si>
  <si>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</si>
  <si>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</si>
  <si>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</si>
  <si>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</si>
  <si>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</si>
  <si>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</si>
  <si>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</si>
  <si>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</si>
  <si>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</si>
  <si>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</si>
  <si>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</si>
  <si>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</si>
  <si>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</si>
  <si>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</si>
  <si>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</si>
  <si>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</si>
  <si>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</si>
  <si>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</si>
  <si>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</si>
  <si>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</si>
  <si>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</si>
  <si>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</si>
  <si>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</si>
  <si>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</si>
  <si>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</si>
  <si>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</si>
  <si>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</si>
  <si>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</si>
  <si>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</si>
  <si>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</si>
  <si>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</si>
  <si>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</si>
  <si>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</si>
  <si>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</si>
  <si>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</si>
  <si>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</si>
  <si>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</si>
  <si>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</si>
  <si>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</si>
  <si>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</si>
  <si>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</si>
  <si>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</si>
  <si>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</si>
  <si>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</si>
  <si>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</si>
  <si>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</si>
  <si>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</si>
  <si>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</si>
  <si>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</si>
  <si>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</si>
  <si>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</si>
  <si>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</si>
  <si>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</si>
  <si>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</si>
  <si>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</si>
  <si>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</si>
  <si>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</si>
  <si>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</si>
  <si>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</si>
  <si>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</si>
  <si>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</si>
  <si>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</si>
  <si>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</si>
  <si>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</si>
  <si>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</si>
  <si>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</si>
  <si>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</si>
  <si>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</si>
  <si>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東京都東大和市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</si>
  <si>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</si>
  <si>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</si>
  <si>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</si>
  <si>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</si>
  <si>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</si>
  <si>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</si>
  <si>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</si>
  <si>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</si>
  <si>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</si>
  <si>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</si>
  <si>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</si>
  <si>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</si>
  <si>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</si>
  <si>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</si>
  <si>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</si>
  <si>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</si>
  <si>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</si>
  <si>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</si>
  <si>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</si>
  <si>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</si>
  <si>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</si>
  <si>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</si>
  <si>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</si>
  <si>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</si>
  <si>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</si>
  <si>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</si>
  <si>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</si>
  <si>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</si>
  <si>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</si>
  <si>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</si>
  <si>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</si>
  <si>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</si>
  <si>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</si>
  <si>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</si>
  <si>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</si>
  <si>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</si>
  <si>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</si>
  <si>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</si>
  <si>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</si>
  <si>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</si>
  <si>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</si>
  <si>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</si>
  <si>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</si>
  <si>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</si>
  <si>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</si>
  <si>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</si>
  <si>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</si>
  <si>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</si>
  <si>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</si>
  <si>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</si>
  <si>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</si>
  <si>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</si>
  <si>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</si>
  <si>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</si>
  <si>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</si>
  <si>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</si>
  <si>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</si>
  <si>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</si>
  <si>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</si>
  <si>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</si>
  <si>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</si>
  <si>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</si>
  <si>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</si>
  <si>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</si>
  <si>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</si>
  <si>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</si>
  <si>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</si>
  <si>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</si>
  <si>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</si>
  <si>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</si>
  <si>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</si>
  <si>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</si>
  <si>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</si>
  <si>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</si>
  <si>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</si>
  <si>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</si>
  <si>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</si>
  <si>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</si>
  <si>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</si>
  <si>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</si>
  <si>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</si>
  <si>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</si>
  <si>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</si>
  <si>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</si>
  <si>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</si>
  <si>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</si>
  <si>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</si>
  <si>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</si>
  <si>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</si>
  <si>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</si>
  <si>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</si>
  <si>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</si>
  <si>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</si>
  <si>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</si>
  <si>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</si>
  <si>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</si>
  <si>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</si>
  <si>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</si>
  <si>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</si>
  <si>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</si>
  <si>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</si>
  <si>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</si>
  <si>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</si>
  <si>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</si>
  <si>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</si>
  <si>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</si>
  <si>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</si>
  <si>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</si>
  <si>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</si>
  <si>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</si>
  <si>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</si>
  <si>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</si>
  <si>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</si>
  <si>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</si>
  <si>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</si>
  <si>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</si>
  <si>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</si>
  <si>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</si>
  <si>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</si>
  <si>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</si>
  <si>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</si>
  <si>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</si>
  <si>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</si>
  <si>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</si>
  <si>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</si>
  <si>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</si>
  <si>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</si>
  <si>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</si>
  <si>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</si>
  <si>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</si>
  <si>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</si>
  <si>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</si>
  <si>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</si>
  <si>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</si>
  <si>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</si>
  <si>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</si>
  <si>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</si>
  <si>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</si>
  <si>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</si>
  <si>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</si>
  <si>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</si>
  <si>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</si>
  <si>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</si>
  <si>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</si>
  <si>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</si>
  <si>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</si>
  <si>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</si>
  <si>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</si>
  <si>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</si>
  <si>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</si>
  <si>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</si>
  <si>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</si>
  <si>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</si>
  <si>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</si>
  <si>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東京都東大和市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</si>
  <si>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</si>
  <si>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</si>
  <si>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</si>
  <si>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</si>
  <si>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</si>
  <si>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</si>
  <si>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</si>
  <si>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</si>
  <si>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</si>
  <si>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</si>
  <si>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</si>
  <si>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</si>
  <si>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</si>
  <si>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</si>
  <si>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</si>
  <si>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</si>
  <si>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</si>
  <si>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</si>
  <si>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</si>
  <si>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</si>
  <si>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</si>
  <si>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</si>
  <si>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</si>
  <si>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</si>
  <si>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</si>
  <si>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</si>
  <si>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</si>
  <si>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</si>
  <si>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</si>
  <si>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</si>
  <si>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</si>
  <si>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</si>
  <si>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</si>
  <si>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</si>
  <si>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</si>
  <si>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</si>
  <si>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</si>
  <si>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</si>
  <si>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</si>
  <si>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</si>
  <si>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</si>
  <si>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</si>
  <si>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</si>
  <si>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</si>
  <si>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</si>
  <si>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</si>
  <si>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</si>
  <si>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</si>
  <si>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</si>
  <si>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</si>
  <si>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</si>
  <si>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</si>
  <si>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</si>
  <si>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</si>
  <si>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</si>
  <si>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</si>
  <si>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</si>
  <si>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</si>
  <si>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</si>
  <si>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</si>
  <si>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</si>
  <si>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</si>
  <si>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</si>
  <si>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</si>
  <si>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</si>
  <si>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</si>
  <si>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</si>
  <si>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</si>
  <si>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</si>
  <si>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</si>
  <si>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</si>
  <si>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</si>
  <si>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</si>
  <si>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</si>
  <si>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</si>
  <si>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</si>
  <si>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</si>
  <si>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</si>
  <si>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</si>
  <si>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</si>
  <si>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</si>
  <si>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</si>
  <si>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</si>
  <si>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</si>
  <si>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</si>
  <si>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</si>
  <si>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</si>
  <si>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</si>
  <si>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</si>
  <si>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</si>
  <si>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</si>
  <si>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</si>
  <si>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</si>
  <si>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</si>
  <si>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</si>
  <si>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</si>
  <si>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</si>
  <si>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</si>
  <si>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</si>
  <si>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</si>
  <si>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</si>
  <si>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</si>
  <si>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</si>
  <si>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</si>
  <si>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</si>
  <si>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</si>
  <si>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</si>
  <si>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</si>
  <si>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</si>
  <si>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</si>
  <si>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</si>
  <si>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</si>
  <si>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</si>
  <si>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</si>
  <si>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</si>
  <si>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</si>
  <si>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</si>
  <si>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国民健康保険事業特別会計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</si>
  <si>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</si>
  <si>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</si>
  <si>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</si>
  <si>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</si>
  <si>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</si>
  <si>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</si>
  <si>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</si>
  <si>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</si>
  <si>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</si>
  <si>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</si>
  <si>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</si>
  <si>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</si>
  <si>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</si>
  <si>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</si>
  <si>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</si>
  <si>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</si>
  <si>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</si>
  <si>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</si>
  <si>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</si>
  <si>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</si>
  <si>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</si>
  <si>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</si>
  <si>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</si>
  <si>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</si>
  <si>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</si>
  <si>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</si>
  <si>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</si>
  <si>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</si>
  <si>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</si>
  <si>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</si>
  <si>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</si>
  <si>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</si>
  <si>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</si>
  <si>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</si>
  <si>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</si>
  <si>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</si>
  <si>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</si>
  <si>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</si>
  <si>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</si>
  <si>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</si>
  <si>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</si>
  <si>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</si>
  <si>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</si>
  <si>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</si>
  <si>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</si>
  <si>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</si>
  <si>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</si>
  <si>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</si>
  <si>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</si>
  <si>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</si>
  <si>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</si>
  <si>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</si>
  <si>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</si>
  <si>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</si>
  <si>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</si>
  <si>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</si>
  <si>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</si>
  <si>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</si>
  <si>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</si>
  <si>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</si>
  <si>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</si>
  <si>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</si>
  <si>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</si>
  <si>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</si>
  <si>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</si>
  <si>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</si>
  <si>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</si>
  <si>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</si>
  <si>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</si>
  <si>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</si>
  <si>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</si>
  <si>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</si>
  <si>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</si>
  <si>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</si>
  <si>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</si>
  <si>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</si>
  <si>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</si>
  <si>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</si>
  <si>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</si>
  <si>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</si>
  <si>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</si>
  <si>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</si>
  <si>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</si>
  <si>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</si>
  <si>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</si>
  <si>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</si>
  <si>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</si>
  <si>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2.51</t>
  </si>
  <si>
    <t>一般会計</t>
  </si>
  <si>
    <t>介護保険事業特別会計</t>
  </si>
  <si>
    <t>下水道事業会計</t>
  </si>
  <si>
    <t>国民健康保険事業特別会計</t>
  </si>
  <si>
    <t>後期高齢者医療特別会計</t>
  </si>
  <si>
    <t>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</si>
  <si>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</si>
  <si>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</si>
  <si>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</si>
  <si>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</si>
  <si>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</si>
  <si>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</si>
  <si>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</si>
  <si>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</si>
  <si>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</si>
  <si>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環境緑化基金</t>
    <rPh sb="0" eb="2">
      <t>カンキョウ</t>
    </rPh>
    <rPh sb="2" eb="4">
      <t>リョクカ</t>
    </rPh>
    <rPh sb="4" eb="6">
      <t>キキン</t>
    </rPh>
    <phoneticPr fontId="5"/>
  </si>
  <si>
    <t>り災救助及び災害復旧・復興基金</t>
    <rPh sb="1" eb="2">
      <t>サイ</t>
    </rPh>
    <rPh sb="2" eb="4">
      <t>キュウジョ</t>
    </rPh>
    <rPh sb="4" eb="5">
      <t>オヨ</t>
    </rPh>
    <rPh sb="6" eb="8">
      <t>サイガイ</t>
    </rPh>
    <rPh sb="8" eb="10">
      <t>フッキュウ</t>
    </rPh>
    <rPh sb="11" eb="13">
      <t>フッコウ</t>
    </rPh>
    <rPh sb="13" eb="15">
      <t>キキン</t>
    </rPh>
    <phoneticPr fontId="5"/>
  </si>
  <si>
    <t>長寿社会福祉基金</t>
    <rPh sb="0" eb="2">
      <t>チョウジュ</t>
    </rPh>
    <rPh sb="2" eb="4">
      <t>シャカイ</t>
    </rPh>
    <rPh sb="4" eb="6">
      <t>フクシ</t>
    </rPh>
    <rPh sb="6" eb="8">
      <t>キキン</t>
    </rPh>
    <phoneticPr fontId="5"/>
  </si>
  <si>
    <t>文化・スポーツ基金</t>
    <rPh sb="0" eb="2">
      <t>ブンカ</t>
    </rPh>
    <rPh sb="7" eb="9">
      <t>キキン</t>
    </rPh>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</si>
  <si>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</si>
  <si>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</si>
  <si>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</si>
  <si>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</si>
  <si>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</si>
  <si>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</si>
  <si>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</si>
  <si>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</si>
  <si>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</si>
  <si>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公共施設の老朽化に伴い、有形固定資産減価償却率は高い水準にあるが、将来負担比率については、基金等の充当可能財源等の控除により、将来負担額がマイナスになったため、数値が算定されなかった。
　今後については、有形固定資産減価償却率が高いため、公共施設等の更新等が必要になることが見込まれ、それに伴う基金の取崩しや地方債の借入などにより、基金残高の減少や地方債残高が増加し、将来負担比率も増加する見込である。
　更新経費の平準化と基金の積立を計画的に行うなど、財政の健全性を保ちながら対応していく必要がある。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</si>
  <si>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</si>
  <si>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</si>
  <si>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</si>
  <si>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</si>
  <si>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</si>
  <si>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</si>
  <si>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が、令和２年度においては、新学校給食センターの建設に伴う地方債の元金償還が始まったことにより、比率が増加している。将来負担比率については、基金等の充当可能財源等の控除により、将来負担額がマイナスとなったことにより、数値が算定されなかった。
　今後については、老朽化した公共施設等の更新などが見込まれる中、地方債については、借入と返済のプライマリーバランスを考慮しながら活用するなど、健全な財政運営に努める必要がある。</t>
    <rPh sb="28" eb="30">
      <t>レイワ</t>
    </rPh>
    <rPh sb="31" eb="33">
      <t>ネンド</t>
    </rPh>
    <rPh sb="73" eb="75">
      <t>ヒリツ</t>
    </rPh>
    <rPh sb="76" eb="78">
      <t>ゾウカ</t>
    </rPh>
    <rPh sb="155" eb="158">
      <t>ロウキュウカ</t>
    </rPh>
    <rPh sb="178" eb="181">
      <t>チホウサイ</t>
    </rPh>
    <rPh sb="187" eb="189">
      <t>カリイレ</t>
    </rPh>
    <rPh sb="190" eb="192">
      <t>ヘンサイ</t>
    </rPh>
    <rPh sb="210" eb="212">
      <t>カツヨウ</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</si>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</sst>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3079-47EF-B769-16D7B0ED83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43605</c:v>
                </c:pt>
                <c:pt idx="1">
                  <c:v>21393</c:v>
                </c:pt>
                <c:pt idx="2">
                  <c:v>11720</c:v>
                </c:pt>
                <c:pt idx="3">
                  <c:v>11639</c:v>
                </c:pt>
                <c:pt idx="4">
                  <c:v>16653</c:v>
                </c:pt>
              </c:numCache>
            </c:numRef>
          </c:val>
          <c:smooth val="0"/>
          <c:extLst>
            <c:ext xmlns:c16="http://schemas.microsoft.com/office/drawing/2014/chart" uri="{C3380CC4-5D6E-409C-BE32-E72D297353CC}">
              <c16:uniqueId val="{00000001-3079-47EF-B769-16D7B0ED83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9.0500000000000007</c:v>
                </c:pt>
                <c:pt idx="1">
                  <c:v>8.5</c:v>
                </c:pt>
                <c:pt idx="2">
                  <c:v>8.74</c:v>
                </c:pt>
                <c:pt idx="3">
                  <c:v>8.14</c:v>
                </c:pt>
                <c:pt idx="4">
                  <c:v>11.09</c:v>
                </c:pt>
              </c:numCache>
            </c:numRef>
          </c:val>
          <c:extLst>
            <c:ext xmlns:c16="http://schemas.microsoft.com/office/drawing/2014/chart" uri="{C3380CC4-5D6E-409C-BE32-E72D297353CC}">
              <c16:uniqueId val="{00000000-2151-424D-99C9-DB77911ADC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c:v>
                </c:pt>
                <c:pt idx="1">
                  <c:v>13.58</c:v>
                </c:pt>
                <c:pt idx="2">
                  <c:v>14.6</c:v>
                </c:pt>
                <c:pt idx="3">
                  <c:v>12.5</c:v>
                </c:pt>
                <c:pt idx="4">
                  <c:v>13.91</c:v>
                </c:pt>
              </c:numCache>
            </c:numRef>
          </c:val>
          <c:extLst>
            <c:ext xmlns:c16="http://schemas.microsoft.com/office/drawing/2014/chart" uri="{C3380CC4-5D6E-409C-BE32-E72D297353CC}">
              <c16:uniqueId val="{00000001-2151-424D-99C9-DB77911ADC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0.45</c:v>
                </c:pt>
                <c:pt idx="1">
                  <c:v>0.69</c:v>
                </c:pt>
                <c:pt idx="2">
                  <c:v>1.45</c:v>
                </c:pt>
                <c:pt idx="3">
                  <c:v>-2.5099999999999998</c:v>
                </c:pt>
                <c:pt idx="4">
                  <c:v>4.7</c:v>
                </c:pt>
              </c:numCache>
            </c:numRef>
          </c:val>
          <c:smooth val="0"/>
          <c:extLst>
            <c:ext xmlns:c16="http://schemas.microsoft.com/office/drawing/2014/chart" uri="{C3380CC4-5D6E-409C-BE32-E72D297353CC}">
              <c16:uniqueId val="{00000002-2151-424D-99C9-DB77911ADC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0.31</c:v>
                </c:pt>
                <c:pt idx="2">
                  <c:v>#N/A</c:v>
                </c:pt>
                <c:pt idx="3">
                  <c:v>0.31</c:v>
                </c:pt>
                <c:pt idx="4">
                  <c:v>#N/A</c:v>
                </c:pt>
                <c:pt idx="5">
                  <c:v>0.39</c:v>
                </c:pt>
                <c:pt idx="6">
                  <c:v>#N/A</c:v>
                </c:pt>
                <c:pt idx="7">
                  <c:v>0.1</c:v>
                </c:pt>
                <c:pt idx="8">
                  <c:v>0</c:v>
                </c:pt>
                <c:pt idx="9">
                  <c:v>0</c:v>
                </c:pt>
              </c:numCache>
            </c:numRef>
          </c:val>
          <c:extLst>
            <c:ext xmlns:c16="http://schemas.microsoft.com/office/drawing/2014/chart" uri="{C3380CC4-5D6E-409C-BE32-E72D297353CC}">
              <c16:uniqueId val="{00000000-6CE4-4198-9968-75A250FF3A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E4-4198-9968-75A250FF3A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E4-4198-9968-75A250FF3AF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E4-4198-9968-75A250FF3AF9}"/>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0.03</c:v>
                </c:pt>
                <c:pt idx="4">
                  <c:v>#N/A</c:v>
                </c:pt>
                <c:pt idx="5">
                  <c:v>0.03</c:v>
                </c:pt>
                <c:pt idx="6">
                  <c:v>#N/A</c:v>
                </c:pt>
                <c:pt idx="7">
                  <c:v>0.03</c:v>
                </c:pt>
                <c:pt idx="8">
                  <c:v>#N/A</c:v>
                </c:pt>
                <c:pt idx="9">
                  <c:v>0</c:v>
                </c:pt>
              </c:numCache>
            </c:numRef>
          </c:val>
          <c:extLst>
            <c:ext xmlns:c16="http://schemas.microsoft.com/office/drawing/2014/chart" uri="{C3380CC4-5D6E-409C-BE32-E72D297353CC}">
              <c16:uniqueId val="{00000004-6CE4-4198-9968-75A250FF3AF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0.15</c:v>
                </c:pt>
                <c:pt idx="4">
                  <c:v>#N/A</c:v>
                </c:pt>
                <c:pt idx="5">
                  <c:v>0.19</c:v>
                </c:pt>
                <c:pt idx="6">
                  <c:v>#N/A</c:v>
                </c:pt>
                <c:pt idx="7">
                  <c:v>0.19</c:v>
                </c:pt>
                <c:pt idx="8">
                  <c:v>#N/A</c:v>
                </c:pt>
                <c:pt idx="9">
                  <c:v>0.23</c:v>
                </c:pt>
              </c:numCache>
            </c:numRef>
          </c:val>
          <c:extLst>
            <c:ext xmlns:c16="http://schemas.microsoft.com/office/drawing/2014/chart" uri="{C3380CC4-5D6E-409C-BE32-E72D297353CC}">
              <c16:uniqueId val="{00000005-6CE4-4198-9968-75A250FF3AF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c:v>
                </c:pt>
                <c:pt idx="2">
                  <c:v>#N/A</c:v>
                </c:pt>
                <c:pt idx="3">
                  <c:v>2.35</c:v>
                </c:pt>
                <c:pt idx="4">
                  <c:v>#N/A</c:v>
                </c:pt>
                <c:pt idx="5">
                  <c:v>1.3</c:v>
                </c:pt>
                <c:pt idx="6">
                  <c:v>#N/A</c:v>
                </c:pt>
                <c:pt idx="7">
                  <c:v>1.55</c:v>
                </c:pt>
                <c:pt idx="8">
                  <c:v>#N/A</c:v>
                </c:pt>
                <c:pt idx="9">
                  <c:v>1.56</c:v>
                </c:pt>
              </c:numCache>
            </c:numRef>
          </c:val>
          <c:extLst>
            <c:ext xmlns:c16="http://schemas.microsoft.com/office/drawing/2014/chart" uri="{C3380CC4-5D6E-409C-BE32-E72D297353CC}">
              <c16:uniqueId val="{00000006-6CE4-4198-9968-75A250FF3AF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1.78</c:v>
                </c:pt>
              </c:numCache>
            </c:numRef>
          </c:val>
          <c:extLst>
            <c:ext xmlns:c16="http://schemas.microsoft.com/office/drawing/2014/chart" uri="{C3380CC4-5D6E-409C-BE32-E72D297353CC}">
              <c16:uniqueId val="{00000007-6CE4-4198-9968-75A250FF3AF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1.74</c:v>
                </c:pt>
                <c:pt idx="2">
                  <c:v>#N/A</c:v>
                </c:pt>
                <c:pt idx="3">
                  <c:v>3.2</c:v>
                </c:pt>
                <c:pt idx="4">
                  <c:v>#N/A</c:v>
                </c:pt>
                <c:pt idx="5">
                  <c:v>2.1</c:v>
                </c:pt>
                <c:pt idx="6">
                  <c:v>#N/A</c:v>
                </c:pt>
                <c:pt idx="7">
                  <c:v>2.81</c:v>
                </c:pt>
                <c:pt idx="8">
                  <c:v>#N/A</c:v>
                </c:pt>
                <c:pt idx="9">
                  <c:v>3.99</c:v>
                </c:pt>
              </c:numCache>
            </c:numRef>
          </c:val>
          <c:extLst>
            <c:ext xmlns:c16="http://schemas.microsoft.com/office/drawing/2014/chart" uri="{C3380CC4-5D6E-409C-BE32-E72D297353CC}">
              <c16:uniqueId val="{00000008-6CE4-4198-9968-75A250FF3A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9.0399999999999991</c:v>
                </c:pt>
                <c:pt idx="2">
                  <c:v>#N/A</c:v>
                </c:pt>
                <c:pt idx="3">
                  <c:v>8.49</c:v>
                </c:pt>
                <c:pt idx="4">
                  <c:v>#N/A</c:v>
                </c:pt>
                <c:pt idx="5">
                  <c:v>8.73</c:v>
                </c:pt>
                <c:pt idx="6">
                  <c:v>#N/A</c:v>
                </c:pt>
                <c:pt idx="7">
                  <c:v>8.14</c:v>
                </c:pt>
                <c:pt idx="8">
                  <c:v>#N/A</c:v>
                </c:pt>
                <c:pt idx="9">
                  <c:v>11.08</c:v>
                </c:pt>
              </c:numCache>
            </c:numRef>
          </c:val>
          <c:extLst>
            <c:ext xmlns:c16="http://schemas.microsoft.com/office/drawing/2014/chart" uri="{C3380CC4-5D6E-409C-BE32-E72D297353CC}">
              <c16:uniqueId val="{00000009-6CE4-4198-9968-75A250FF3A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2352</c:v>
                </c:pt>
                <c:pt idx="5">
                  <c:v>2474</c:v>
                </c:pt>
                <c:pt idx="8">
                  <c:v>2557</c:v>
                </c:pt>
                <c:pt idx="11">
                  <c:v>2559</c:v>
                </c:pt>
                <c:pt idx="14">
                  <c:v>2402</c:v>
                </c:pt>
              </c:numCache>
            </c:numRef>
          </c:val>
          <c:extLst>
            <c:ext xmlns:c16="http://schemas.microsoft.com/office/drawing/2014/chart" uri="{C3380CC4-5D6E-409C-BE32-E72D297353CC}">
              <c16:uniqueId val="{00000000-A213-47CB-9B47-F4C65AC31E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13-47CB-9B47-F4C65AC31E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c:v>
                </c:pt>
                <c:pt idx="3">
                  <c:v>22</c:v>
                </c:pt>
                <c:pt idx="6">
                  <c:v>20</c:v>
                </c:pt>
                <c:pt idx="9">
                  <c:v>20</c:v>
                </c:pt>
                <c:pt idx="12">
                  <c:v>13</c:v>
                </c:pt>
              </c:numCache>
            </c:numRef>
          </c:val>
          <c:extLst>
            <c:ext xmlns:c16="http://schemas.microsoft.com/office/drawing/2014/chart" uri="{C3380CC4-5D6E-409C-BE32-E72D297353CC}">
              <c16:uniqueId val="{00000002-A213-47CB-9B47-F4C65AC31E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46</c:v>
                </c:pt>
                <c:pt idx="6">
                  <c:v>41</c:v>
                </c:pt>
                <c:pt idx="9">
                  <c:v>37</c:v>
                </c:pt>
                <c:pt idx="12">
                  <c:v>20</c:v>
                </c:pt>
              </c:numCache>
            </c:numRef>
          </c:val>
          <c:extLst>
            <c:ext xmlns:c16="http://schemas.microsoft.com/office/drawing/2014/chart" uri="{C3380CC4-5D6E-409C-BE32-E72D297353CC}">
              <c16:uniqueId val="{00000003-A213-47CB-9B47-F4C65AC31E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294</c:v>
                </c:pt>
                <c:pt idx="3">
                  <c:v>354</c:v>
                </c:pt>
                <c:pt idx="6">
                  <c:v>426</c:v>
                </c:pt>
                <c:pt idx="9">
                  <c:v>492</c:v>
                </c:pt>
                <c:pt idx="12">
                  <c:v>433</c:v>
                </c:pt>
              </c:numCache>
            </c:numRef>
          </c:val>
          <c:extLst>
            <c:ext xmlns:c16="http://schemas.microsoft.com/office/drawing/2014/chart" uri="{C3380CC4-5D6E-409C-BE32-E72D297353CC}">
              <c16:uniqueId val="{00000004-A213-47CB-9B47-F4C65AC31E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13-47CB-9B47-F4C65AC31E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13-47CB-9B47-F4C65AC31E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1590</c:v>
                </c:pt>
                <c:pt idx="3">
                  <c:v>1618</c:v>
                </c:pt>
                <c:pt idx="6">
                  <c:v>1625</c:v>
                </c:pt>
                <c:pt idx="9">
                  <c:v>1629</c:v>
                </c:pt>
                <c:pt idx="12">
                  <c:v>1736</c:v>
                </c:pt>
              </c:numCache>
            </c:numRef>
          </c:val>
          <c:extLst>
            <c:ext xmlns:c16="http://schemas.microsoft.com/office/drawing/2014/chart" uri="{C3380CC4-5D6E-409C-BE32-E72D297353CC}">
              <c16:uniqueId val="{00000007-A213-47CB-9B47-F4C65AC31E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-372</c:v>
                </c:pt>
                <c:pt idx="2">
                  <c:v>#N/A</c:v>
                </c:pt>
                <c:pt idx="3">
                  <c:v>#N/A</c:v>
                </c:pt>
                <c:pt idx="4">
                  <c:v>-434</c:v>
                </c:pt>
                <c:pt idx="5">
                  <c:v>#N/A</c:v>
                </c:pt>
                <c:pt idx="6">
                  <c:v>#N/A</c:v>
                </c:pt>
                <c:pt idx="7">
                  <c:v>-445</c:v>
                </c:pt>
                <c:pt idx="8">
                  <c:v>#N/A</c:v>
                </c:pt>
                <c:pt idx="9">
                  <c:v>#N/A</c:v>
                </c:pt>
                <c:pt idx="10">
                  <c:v>-381</c:v>
                </c:pt>
                <c:pt idx="11">
                  <c:v>#N/A</c:v>
                </c:pt>
                <c:pt idx="12">
                  <c:v>#N/A</c:v>
                </c:pt>
                <c:pt idx="13">
                  <c:v>-200</c:v>
                </c:pt>
                <c:pt idx="14">
                  <c:v>#N/A</c:v>
                </c:pt>
              </c:numCache>
            </c:numRef>
          </c:val>
          <c:smooth val="0"/>
          <c:extLst>
            <c:ext xmlns:c16="http://schemas.microsoft.com/office/drawing/2014/chart" uri="{C3380CC4-5D6E-409C-BE32-E72D297353CC}">
              <c16:uniqueId val="{00000008-A213-47CB-9B47-F4C65AC31E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20445</c:v>
                </c:pt>
                <c:pt idx="5">
                  <c:v>20295</c:v>
                </c:pt>
                <c:pt idx="8">
                  <c:v>20214</c:v>
                </c:pt>
                <c:pt idx="11">
                  <c:v>20045</c:v>
                </c:pt>
                <c:pt idx="14">
                  <c:v>19939</c:v>
                </c:pt>
              </c:numCache>
            </c:numRef>
          </c:val>
          <c:extLst>
            <c:ext xmlns:c16="http://schemas.microsoft.com/office/drawing/2014/chart" uri="{C3380CC4-5D6E-409C-BE32-E72D297353CC}">
              <c16:uniqueId val="{00000000-0C16-46AA-B9C9-647199E597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5132</c:v>
                </c:pt>
                <c:pt idx="5">
                  <c:v>3695</c:v>
                </c:pt>
                <c:pt idx="8">
                  <c:v>3685</c:v>
                </c:pt>
                <c:pt idx="11">
                  <c:v>4666</c:v>
                </c:pt>
                <c:pt idx="14">
                  <c:v>3294</c:v>
                </c:pt>
              </c:numCache>
            </c:numRef>
          </c:val>
          <c:extLst>
            <c:ext xmlns:c16="http://schemas.microsoft.com/office/drawing/2014/chart" uri="{C3380CC4-5D6E-409C-BE32-E72D297353CC}">
              <c16:uniqueId val="{00000001-0C16-46AA-B9C9-647199E597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4337</c:v>
                </c:pt>
                <c:pt idx="5">
                  <c:v>5007</c:v>
                </c:pt>
                <c:pt idx="8">
                  <c:v>6012</c:v>
                </c:pt>
                <c:pt idx="11">
                  <c:v>6201</c:v>
                </c:pt>
                <c:pt idx="14">
                  <c:v>6865</c:v>
                </c:pt>
              </c:numCache>
            </c:numRef>
          </c:val>
          <c:extLst>
            <c:ext xmlns:c16="http://schemas.microsoft.com/office/drawing/2014/chart" uri="{C3380CC4-5D6E-409C-BE32-E72D297353CC}">
              <c16:uniqueId val="{00000002-0C16-46AA-B9C9-647199E597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16-46AA-B9C9-647199E597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16-46AA-B9C9-647199E597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16-46AA-B9C9-647199E597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4317</c:v>
                </c:pt>
                <c:pt idx="3">
                  <c:v>3940</c:v>
                </c:pt>
                <c:pt idx="6">
                  <c:v>3866</c:v>
                </c:pt>
                <c:pt idx="9">
                  <c:v>3703</c:v>
                </c:pt>
                <c:pt idx="12">
                  <c:v>3770</c:v>
                </c:pt>
              </c:numCache>
            </c:numRef>
          </c:val>
          <c:extLst>
            <c:ext xmlns:c16="http://schemas.microsoft.com/office/drawing/2014/chart" uri="{C3380CC4-5D6E-409C-BE32-E72D297353CC}">
              <c16:uniqueId val="{00000006-0C16-46AA-B9C9-647199E597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254</c:v>
                </c:pt>
                <c:pt idx="3">
                  <c:v>359</c:v>
                </c:pt>
                <c:pt idx="6">
                  <c:v>559</c:v>
                </c:pt>
                <c:pt idx="9">
                  <c:v>811</c:v>
                </c:pt>
                <c:pt idx="12">
                  <c:v>817</c:v>
                </c:pt>
              </c:numCache>
            </c:numRef>
          </c:val>
          <c:extLst>
            <c:ext xmlns:c16="http://schemas.microsoft.com/office/drawing/2014/chart" uri="{C3380CC4-5D6E-409C-BE32-E72D297353CC}">
              <c16:uniqueId val="{00000007-0C16-46AA-B9C9-647199E597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3354</c:v>
                </c:pt>
                <c:pt idx="3">
                  <c:v>3141</c:v>
                </c:pt>
                <c:pt idx="6">
                  <c:v>3022</c:v>
                </c:pt>
                <c:pt idx="9">
                  <c:v>3165</c:v>
                </c:pt>
                <c:pt idx="12">
                  <c:v>3169</c:v>
                </c:pt>
              </c:numCache>
            </c:numRef>
          </c:val>
          <c:extLst>
            <c:ext xmlns:c16="http://schemas.microsoft.com/office/drawing/2014/chart" uri="{C3380CC4-5D6E-409C-BE32-E72D297353CC}">
              <c16:uniqueId val="{00000008-0C16-46AA-B9C9-647199E597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169</c:v>
                </c:pt>
                <c:pt idx="3">
                  <c:v>63</c:v>
                </c:pt>
                <c:pt idx="6">
                  <c:v>43</c:v>
                </c:pt>
                <c:pt idx="9">
                  <c:v>22</c:v>
                </c:pt>
                <c:pt idx="12">
                  <c:v>35</c:v>
                </c:pt>
              </c:numCache>
            </c:numRef>
          </c:val>
          <c:extLst>
            <c:ext xmlns:c16="http://schemas.microsoft.com/office/drawing/2014/chart" uri="{C3380CC4-5D6E-409C-BE32-E72D297353CC}">
              <c16:uniqueId val="{00000009-0C16-46AA-B9C9-647199E597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20525</c:v>
                </c:pt>
                <c:pt idx="3">
                  <c:v>20525</c:v>
                </c:pt>
                <c:pt idx="6">
                  <c:v>20591</c:v>
                </c:pt>
                <c:pt idx="9">
                  <c:v>20492</c:v>
                </c:pt>
                <c:pt idx="12">
                  <c:v>20414</c:v>
                </c:pt>
              </c:numCache>
            </c:numRef>
          </c:val>
          <c:extLst>
            <c:ext xmlns:c16="http://schemas.microsoft.com/office/drawing/2014/chart" uri="{C3380CC4-5D6E-409C-BE32-E72D297353CC}">
              <c16:uniqueId val="{0000000A-0C16-46AA-B9C9-647199E597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16-46AA-B9C9-647199E597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2462</c:v>
                </c:pt>
                <c:pt idx="1">
                  <c:v>2125</c:v>
                </c:pt>
                <c:pt idx="2">
                  <c:v>2405</c:v>
                </c:pt>
              </c:numCache>
            </c:numRef>
          </c:val>
          <c:extLst>
            <c:ext xmlns:c16="http://schemas.microsoft.com/office/drawing/2014/chart" uri="{C3380CC4-5D6E-409C-BE32-E72D297353CC}">
              <c16:uniqueId val="{00000000-81D3-48C6-ACAD-ADD1B352BB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856</c:v>
                </c:pt>
                <c:pt idx="1">
                  <c:v>956</c:v>
                </c:pt>
                <c:pt idx="2">
                  <c:v>906</c:v>
                </c:pt>
              </c:numCache>
            </c:numRef>
          </c:val>
          <c:extLst>
            <c:ext xmlns:c16="http://schemas.microsoft.com/office/drawing/2014/chart" uri="{C3380CC4-5D6E-409C-BE32-E72D297353CC}">
              <c16:uniqueId val="{00000001-81D3-48C6-ACAD-ADD1B352BB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1730</c:v>
                </c:pt>
                <c:pt idx="1">
                  <c:v>2099</c:v>
                </c:pt>
                <c:pt idx="2">
                  <c:v>2389</c:v>
                </c:pt>
              </c:numCache>
            </c:numRef>
          </c:val>
          <c:extLst>
            <c:ext xmlns:c16="http://schemas.microsoft.com/office/drawing/2014/chart" uri="{C3380CC4-5D6E-409C-BE32-E72D297353CC}">
              <c16:uniqueId val="{00000002-81D3-48C6-ACAD-ADD1B352BB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{9289B5F7-588C-4253-B65F-68A116689F17}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E1B-449B-8F84-97F45D3E69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{350FD6F7-4D7E-42FE-9F28-96F784622AFB}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1B-449B-8F84-97F45D3E69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{CEE7ED59-5D9A-4AAC-B82D-EC3016A6D0D5}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1B-449B-8F84-97F45D3E69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{0C036FCC-89CD-4817-84D9-55BDB9F9C9F0}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1B-449B-8F84-97F45D3E69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{35A7516F-78D7-47D6-A347-9B3E23469A24}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1B-449B-8F84-97F45D3E694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{264D6120-5DBB-4D38-89DA-521E7C26433E}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E1B-449B-8F84-97F45D3E694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{0E88A7A8-148A-4BF0-9945-62DB36318A8B}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E1B-449B-8F84-97F45D3E694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{D0FF4976-941B-4005-A0E2-87EB96A8E0B3}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E1B-449B-8F84-97F45D3E694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{5CE8D440-1177-4285-A8CE-7091FAB55C98}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E1B-449B-8F84-97F45D3E69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67.900000000000006</c:v>
                </c:pt>
                <c:pt idx="8">
                  <c:v>69.3</c:v>
                </c:pt>
                <c:pt idx="16">
                  <c:v>69.8</c:v>
                </c:pt>
                <c:pt idx="24">
                  <c:v>70.400000000000006</c:v>
                </c:pt>
                <c:pt idx="32">
                  <c:v>71.099999999999994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1B-449B-8F84-97F45D3E69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{E0E835F0-675C-4FBE-8F2C-6100103080F0}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E1B-449B-8F84-97F45D3E69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{AF3ECD01-60F1-40EB-B2A6-7C1C343541F6}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1B-449B-8F84-97F45D3E69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{C554A261-9B94-418F-BF91-66341232D930}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1B-449B-8F84-97F45D3E69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{7E1BD1C5-2283-4F7F-BBFE-427F38D5E6AA}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1B-449B-8F84-97F45D3E69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{F1CE9F23-F2B9-4B90-9365-64F89DD8EDE4}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1B-449B-8F84-97F45D3E694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{66C22213-B07E-43A2-9BCC-CB1CF7796225}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E1B-449B-8F84-97F45D3E694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{1C0D28A2-947B-4F2E-B3CE-B55FCAEDCE17}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E1B-449B-8F84-97F45D3E694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{423A9AA6-0376-4743-8319-A1C092579AAF}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E1B-449B-8F84-97F45D3E694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{A78B5A17-0C03-48F0-BB2B-7E9CCDFBEA0F}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E1B-449B-8F84-97F45D3E69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3E1B-449B-8F84-97F45D3E6942}"/>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{B597DBC7-DC1C-4C94-8422-E1D3D8C1FA4C}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BA4-45BD-958B-2B5FFA84B7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{D1360223-E49E-4B98-B6CF-A9A35787DA7C}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A4-45BD-958B-2B5FFA84B7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{59EB47F9-3663-4852-9854-DABCE8F25704}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A4-45BD-958B-2B5FFA84B7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{2B080E5C-BF8A-4FD2-8C76-351E7853E74F}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A4-45BD-958B-2B5FFA84B7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{F1A40AC3-C2EE-4C86-9F54-CDD294C3945C}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A4-45BD-958B-2B5FFA84B76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{87163DF1-7688-413E-9821-185ECBC4BD9C}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BA4-45BD-958B-2B5FFA84B76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{5E0C34D4-F4FA-46A4-A743-D3B1EE11644D}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BA4-45BD-958B-2B5FFA84B76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{438CAE67-50C0-4C96-BBB8-5CDA58244AB7}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BA4-45BD-958B-2B5FFA84B76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{D02262E5-13B1-465C-827D-F56CD54E593D}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BA4-45BD-958B-2B5FFA84B7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-2.6</c:v>
                </c:pt>
                <c:pt idx="16">
                  <c:v>-2.7</c:v>
                </c:pt>
                <c:pt idx="24">
                  <c:v>-2.7</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BA4-45BD-958B-2B5FFA84B7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{09B3F6D8-6DC9-4072-8A00-A1D3354BB612}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BA4-45BD-958B-2B5FFA84B7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{564B7A71-5442-4591-A581-D1B29C251EDE}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A4-45BD-958B-2B5FFA84B7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{AA5816E5-DC97-4AF8-84EC-5162ECA3378C}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A4-45BD-958B-2B5FFA84B7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{4EC6957E-776C-45EB-A668-0474BC363736}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A4-45BD-958B-2B5FFA84B7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{3E730638-FC9A-4026-A32D-AB958C07A27A}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A4-45BD-958B-2B5FFA84B76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{8EAF2317-F0F9-489B-B269-69E10E214DFC}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BA4-45BD-958B-2B5FFA84B76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{C09C76FD-4BD8-4B3D-9969-1A0BD64ECCEA}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BA4-45BD-958B-2B5FFA84B76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{991F4922-13A8-42E7-A141-9C38C1F3B962}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BA4-45BD-958B-2B5FFA84B76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{1BD2500B-97FE-4601-B227-46B1E2F5F18E}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BA4-45BD-958B-2B5FFA84B7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8BA4-45BD-958B-2B5FFA84B766}"/>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元利償還金等（</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学校給食センターの新築に伴う元金償還が開始となったことや</a:t>
          </a:r>
          <a:r>
            <a:rPr kumimoji="1" lang="ja-JP" altLang="ja-JP" sz="1100">
              <a:solidFill>
                <a:schemeClr val="tx1"/>
              </a:solidFill>
              <a:effectLst/>
              <a:latin typeface="+mn-lt"/>
              <a:ea typeface="+mn-ea"/>
              <a:cs typeface="+mn-cs"/>
            </a:rPr>
            <a:t>臨時財政対策債の元利償還金の増加に伴い、前年度に比べ、</a:t>
          </a:r>
          <a:r>
            <a:rPr kumimoji="1" lang="en-US" altLang="ja-JP" sz="1100">
              <a:solidFill>
                <a:schemeClr val="tx1"/>
              </a:solidFill>
              <a:effectLst/>
              <a:latin typeface="+mn-lt"/>
              <a:ea typeface="+mn-ea"/>
              <a:cs typeface="+mn-cs"/>
            </a:rPr>
            <a:t>107</a:t>
          </a:r>
          <a:r>
            <a:rPr kumimoji="1" lang="ja-JP" altLang="ja-JP" sz="1100">
              <a:solidFill>
                <a:schemeClr val="tx1"/>
              </a:solidFill>
              <a:effectLst/>
              <a:latin typeface="+mn-lt"/>
              <a:ea typeface="+mn-ea"/>
              <a:cs typeface="+mn-cs"/>
            </a:rPr>
            <a:t>百万円の増となった。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控除項目である算入公債費等（</a:t>
          </a:r>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について</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都市計画税の充当対象となる公債費等が減少し、特定財源が減少したことに伴い</a:t>
          </a:r>
          <a:r>
            <a:rPr kumimoji="1" lang="ja-JP" altLang="ja-JP" sz="1100">
              <a:solidFill>
                <a:schemeClr val="tx1"/>
              </a:solidFill>
              <a:effectLst/>
              <a:latin typeface="+mn-lt"/>
              <a:ea typeface="+mn-ea"/>
              <a:cs typeface="+mn-cs"/>
            </a:rPr>
            <a:t>、前年度に比べ、</a:t>
          </a:r>
          <a:r>
            <a:rPr kumimoji="1" lang="en-US" altLang="ja-JP" sz="1100">
              <a:solidFill>
                <a:schemeClr val="tx1"/>
              </a:solidFill>
              <a:effectLst/>
              <a:latin typeface="+mn-lt"/>
              <a:ea typeface="+mn-ea"/>
              <a:cs typeface="+mn-cs"/>
            </a:rPr>
            <a:t>157</a:t>
          </a:r>
          <a:r>
            <a:rPr kumimoji="1" lang="ja-JP" altLang="ja-JP" sz="1100">
              <a:solidFill>
                <a:schemeClr val="tx1"/>
              </a:solidFill>
              <a:effectLst/>
              <a:latin typeface="+mn-lt"/>
              <a:ea typeface="+mn-ea"/>
              <a:cs typeface="+mn-cs"/>
            </a:rPr>
            <a:t>百万円の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実質公債費比率の</a:t>
          </a:r>
          <a:r>
            <a:rPr kumimoji="1" lang="ja-JP" altLang="en-US" sz="1100">
              <a:solidFill>
                <a:schemeClr val="tx1"/>
              </a:solidFill>
              <a:effectLst/>
              <a:latin typeface="+mn-lt"/>
              <a:ea typeface="+mn-ea"/>
              <a:cs typeface="+mn-cs"/>
            </a:rPr>
            <a:t>算定上の</a:t>
          </a:r>
          <a:r>
            <a:rPr kumimoji="1" lang="ja-JP" altLang="ja-JP" sz="1100">
              <a:solidFill>
                <a:schemeClr val="tx1"/>
              </a:solidFill>
              <a:effectLst/>
              <a:latin typeface="+mn-lt"/>
              <a:ea typeface="+mn-ea"/>
              <a:cs typeface="+mn-cs"/>
            </a:rPr>
            <a:t>分子</a:t>
          </a:r>
          <a:r>
            <a:rPr kumimoji="1" lang="ja-JP" altLang="en-US" sz="1100">
              <a:solidFill>
                <a:schemeClr val="tx1"/>
              </a:solidFill>
              <a:effectLst/>
              <a:latin typeface="+mn-lt"/>
              <a:ea typeface="+mn-ea"/>
              <a:cs typeface="+mn-cs"/>
            </a:rPr>
            <a:t>である</a:t>
          </a:r>
          <a:r>
            <a:rPr kumimoji="1" lang="ja-JP" altLang="ja-JP" sz="1100">
              <a:solidFill>
                <a:schemeClr val="tx1"/>
              </a:solidFill>
              <a:effectLst/>
              <a:latin typeface="+mn-lt"/>
              <a:ea typeface="+mn-ea"/>
              <a:cs typeface="+mn-cs"/>
            </a:rPr>
            <a:t>元利償還金等（</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控除項目である算入公債費等が減少したため、</a:t>
          </a:r>
          <a:r>
            <a:rPr kumimoji="1" lang="ja-JP" altLang="ja-JP" sz="1100">
              <a:solidFill>
                <a:schemeClr val="tx1"/>
              </a:solidFill>
              <a:effectLst/>
              <a:latin typeface="+mn-lt"/>
              <a:ea typeface="+mn-ea"/>
              <a:cs typeface="+mn-cs"/>
            </a:rPr>
            <a:t>実質公債費比率の分子は前年度に比べ、</a:t>
          </a:r>
          <a:r>
            <a:rPr kumimoji="1" lang="en-US" altLang="ja-JP" sz="1100">
              <a:solidFill>
                <a:schemeClr val="tx1"/>
              </a:solidFill>
              <a:effectLst/>
              <a:latin typeface="+mn-lt"/>
              <a:ea typeface="+mn-ea"/>
              <a:cs typeface="+mn-cs"/>
            </a:rPr>
            <a:t>181</a:t>
          </a:r>
          <a:r>
            <a:rPr kumimoji="1" lang="ja-JP" altLang="ja-JP" sz="1100">
              <a:solidFill>
                <a:schemeClr val="tx1"/>
              </a:solidFill>
              <a:effectLst/>
              <a:latin typeface="+mn-lt"/>
              <a:ea typeface="+mn-ea"/>
              <a:cs typeface="+mn-cs"/>
            </a:rPr>
            <a:t>百万円の増となった。</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減債基金において、実質公債費比率の算定に用いる満期一括償還地方債の財源として積み立てた額はない。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年度では、将来負担比率の分子が前年度に比べ、</a:t>
          </a:r>
          <a:r>
            <a:rPr kumimoji="1" lang="en-US" altLang="ja-JP" sz="1100">
              <a:solidFill>
                <a:schemeClr val="dk1"/>
              </a:solidFill>
              <a:effectLst/>
              <a:latin typeface="+mn-lt"/>
              <a:ea typeface="+mn-ea"/>
              <a:cs typeface="+mn-cs"/>
            </a:rPr>
            <a:t>825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1,893</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）は、地方債の償還に伴い、一般会計等に係る地方債の現在高が減少したが、</a:t>
          </a:r>
          <a:r>
            <a:rPr kumimoji="1" lang="ja-JP" altLang="en-US" sz="1100">
              <a:solidFill>
                <a:schemeClr val="dk1"/>
              </a:solidFill>
              <a:effectLst/>
              <a:latin typeface="+mn-lt"/>
              <a:ea typeface="+mn-ea"/>
              <a:cs typeface="+mn-cs"/>
            </a:rPr>
            <a:t>退職手当負担見込額</a:t>
          </a:r>
          <a:r>
            <a:rPr kumimoji="1" lang="ja-JP" altLang="ja-JP" sz="1100">
              <a:solidFill>
                <a:schemeClr val="dk1"/>
              </a:solidFill>
              <a:effectLst/>
              <a:latin typeface="+mn-lt"/>
              <a:ea typeface="+mn-ea"/>
              <a:cs typeface="+mn-cs"/>
            </a:rPr>
            <a:t>の増加により、前年度に比べ、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百万円の増額となった。</a:t>
          </a:r>
          <a:endParaRPr lang="ja-JP" altLang="ja-JP" sz="1400">
            <a:effectLst/>
          </a:endParaRPr>
        </a:p>
        <a:p>
          <a:r>
            <a:rPr kumimoji="1" lang="ja-JP" altLang="ja-JP" sz="1100">
              <a:solidFill>
                <a:schemeClr val="dk1"/>
              </a:solidFill>
              <a:effectLst/>
              <a:latin typeface="+mn-lt"/>
              <a:ea typeface="+mn-ea"/>
              <a:cs typeface="+mn-cs"/>
            </a:rPr>
            <a:t>　控除財源である充当可能財源等（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は、充当可能基金が増額</a:t>
          </a:r>
          <a:r>
            <a:rPr kumimoji="1" lang="ja-JP" altLang="en-US" sz="1100">
              <a:solidFill>
                <a:schemeClr val="dk1"/>
              </a:solidFill>
              <a:effectLst/>
              <a:latin typeface="+mn-lt"/>
              <a:ea typeface="+mn-ea"/>
              <a:cs typeface="+mn-cs"/>
            </a:rPr>
            <a:t>したが、下水道事業の法適化により都市計画税の充当先が下水道事業債から都市計画事業費となったことにより、算定上の充当可能特定歳入が減少し、前年度比</a:t>
          </a:r>
          <a:r>
            <a:rPr kumimoji="1" lang="en-US" altLang="ja-JP" sz="1100">
              <a:solidFill>
                <a:schemeClr val="dk1"/>
              </a:solidFill>
              <a:effectLst/>
              <a:latin typeface="+mn-lt"/>
              <a:ea typeface="+mn-ea"/>
              <a:cs typeface="+mn-cs"/>
            </a:rPr>
            <a:t>814</a:t>
          </a:r>
          <a:r>
            <a:rPr kumimoji="1" lang="ja-JP" altLang="en-US" sz="1100">
              <a:solidFill>
                <a:schemeClr val="dk1"/>
              </a:solidFill>
              <a:effectLst/>
              <a:latin typeface="+mn-lt"/>
              <a:ea typeface="+mn-ea"/>
              <a:cs typeface="+mn-cs"/>
            </a:rPr>
            <a:t>千円の減額となった。</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増額となり</a:t>
          </a:r>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が減額となったため、</a:t>
          </a:r>
          <a:r>
            <a:rPr kumimoji="1" lang="ja-JP" altLang="ja-JP" sz="1100">
              <a:solidFill>
                <a:schemeClr val="dk1"/>
              </a:solidFill>
              <a:effectLst/>
              <a:latin typeface="+mn-lt"/>
              <a:ea typeface="+mn-ea"/>
              <a:cs typeface="+mn-cs"/>
            </a:rPr>
            <a:t>将来負担比率の分子が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今後も計画的な地方債の借入を行うとともに、安定的な基金の残高確保に努め、財政の健全化を図る。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年度の決算剰余金等を財政調整基金に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年度の財政調整として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百万円取崩したほか、今後見込まれる公債費の増加や公共施設等の更新に備え、減債基金及び公共施設等整備基金に積立を行った。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その結果、基金全体では前年度に比べ、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東大和市行政改革大綱にて、財政調整基金については、「各年度末の現在高について、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最低限、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％の額を維持する」と定めているため、計画的に基金の積立て及び取崩しを行っていく。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また、公共施設等整備基金においても、東大和市行政改革大綱にて「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末までに現在高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について、最低限、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の額を目指す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」と定めているため、計画的に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及び取崩し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公共施設等の整備等に必要な資金を積み立てる。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・環境緑化基金：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環境にやさしいまちづくりに資する自然環境の保全、環境負荷の低減等に必要な資金を積み立てる。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・り災救助及び災害復旧・復興基金：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天災事変等の非常災害が発生した場合における東大和市の被災者の救助の実施及び災害復旧・復興事業の実施に必要な資金を積み立てる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・長寿社会福祉基金：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長寿で健康的なまちづくりに資する高齢者の保健、福祉等に必要な資金を積み立てる。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・文化・スポーツ基金：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豊かな人間性と文化を育むまちづくりに資する文化活動、スポーツ活動等の推進に必要な資金を積み立てる。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年度の決算剰余金等の積立てを行ったため、令和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り災救助及び災害復旧復興基金について、令和元年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月に発生した土砂災害の再発防止のために実施する法面補強等工事の財源として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を行ったことから、令和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また、公共施設等整備基金においても、東大和市行政改革大綱にて「各年度末までに現在高におついて、最低限、標準財政規模の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％の額を目指す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」と定めているため、計画的に基金の積立て及び取崩しを行っていく。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百万円積立てたほか、令和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年度における財源調整として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年度においては、積立額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が取崩額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を上回ったため、令和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東大和市行政改革大綱にて、財政調整基金については、「各年度末の現在高について、最低限、標準財政規模の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％の額を維持する」と定めているため、計画的に基金の積立て及び取崩しを行っていく。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地方債の元金償還の財源として取崩した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年度に借入れを行った学校給食センター新築事業債の元金償還により、公債費が増加傾向にあるため、急激な公債費の増加を抑制する目的で取崩を行うなど、元利償還金の平準化等に活用する。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85,317
84,116
13.42
44,273,867
42,281,094
1,916,352
17,286,421
20,408,691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有形固定資産減価償却率は、類似団体と比較し</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ポイント高い水準となった。</a:t>
          </a:r>
          <a:endParaRPr lang="ja-JP" altLang="ja-JP">
            <a:effectLst/>
          </a:endParaRPr>
        </a:p>
        <a:p>
          <a:r>
            <a:rPr kumimoji="1" lang="ja-JP" altLang="ja-JP" sz="1100">
              <a:solidFill>
                <a:schemeClr val="dk1"/>
              </a:solidFill>
              <a:effectLst/>
              <a:latin typeface="+mn-lt"/>
              <a:ea typeface="+mn-ea"/>
              <a:cs typeface="+mn-cs"/>
            </a:rPr>
            <a:t>　また、全国平均や東京都平均に比べても高い水準にある。</a:t>
          </a:r>
          <a:endParaRPr lang="ja-JP" altLang="ja-JP">
            <a:effectLst/>
          </a:endParaRPr>
        </a:p>
        <a:p>
          <a:r>
            <a:rPr kumimoji="1" lang="ja-JP" altLang="ja-JP" sz="1100">
              <a:solidFill>
                <a:schemeClr val="dk1"/>
              </a:solidFill>
              <a:effectLst/>
              <a:latin typeface="+mn-lt"/>
              <a:ea typeface="+mn-ea"/>
              <a:cs typeface="+mn-cs"/>
            </a:rPr>
            <a:t>　今後についても、老朽化した施設が多数あるため、この傾向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継続することが見込まれる。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48895</xdr:rowOff>
    </xdr:from>
    <xdr:to>
      <xdr:col>23</xdr:col>
      <xdr:colOff>136525</xdr:colOff>
      <xdr:row>33</xdr:row>
      <xdr:rowOff>150495</xdr:rowOff>
    </xdr:to>
    <xdr:sp macro="" textlink="">
      <xdr:nvSpPr>
        <xdr:cNvPr id="93" name="楕円 92"/>
        <xdr:cNvSpPr/>
      </xdr:nvSpPr>
      <xdr:spPr>
        <a:xfrm>
          <a:off x="4711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27322</xdr:rowOff>
    </xdr:from>
    <xdr:ext cx="405111" cy="259045"/>
    <xdr:sp macro="" textlink="">
      <xdr:nvSpPr>
        <xdr:cNvPr id="94" name="有形固定資産減価償却率該当値テキスト"/>
        <xdr:cNvSpPr txBox="1"/>
      </xdr:nvSpPr>
      <xdr:spPr>
        <a:xfrm>
          <a:off x="4813300"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95" name="楕円 94"/>
        <xdr:cNvSpPr/>
      </xdr:nvSpPr>
      <xdr:spPr>
        <a:xfrm>
          <a:off x="400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33</xdr:row>
      <xdr:rowOff>99695</xdr:rowOff>
    </xdr:to>
    <xdr:cxnSp macro="">
      <xdr:nvCxnSpPr>
        <xdr:cNvPr id="96" name="直線コネクタ 95"/>
        <xdr:cNvCxnSpPr/>
      </xdr:nvCxnSpPr>
      <xdr:spPr>
        <a:xfrm>
          <a:off x="4051300" y="650748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8799</xdr:rowOff>
    </xdr:from>
    <xdr:to>
      <xdr:col>15</xdr:col>
      <xdr:colOff>187325</xdr:colOff>
      <xdr:row>33</xdr:row>
      <xdr:rowOff>110399</xdr:rowOff>
    </xdr:to>
    <xdr:sp macro="" textlink="">
      <xdr:nvSpPr>
        <xdr:cNvPr id="97" name="楕円 96"/>
        <xdr:cNvSpPr/>
      </xdr:nvSpPr>
      <xdr:spPr>
        <a:xfrm>
          <a:off x="32385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59599</xdr:rowOff>
    </xdr:from>
    <xdr:to>
      <xdr:col>19</xdr:col>
      <xdr:colOff>136525</xdr:colOff>
      <xdr:row>33</xdr:row>
      <xdr:rowOff>78105</xdr:rowOff>
    </xdr:to>
    <xdr:cxnSp macro="">
      <xdr:nvCxnSpPr>
        <xdr:cNvPr id="98" name="直線コネクタ 97"/>
        <xdr:cNvCxnSpPr/>
      </xdr:nvCxnSpPr>
      <xdr:spPr>
        <a:xfrm>
          <a:off x="3289300" y="648897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164828</xdr:rowOff>
    </xdr:from>
    <xdr:to>
      <xdr:col>11</xdr:col>
      <xdr:colOff>187325</xdr:colOff>
      <xdr:row>33</xdr:row>
      <xdr:rowOff>94978</xdr:rowOff>
    </xdr:to>
    <xdr:sp macro="" textlink="">
      <xdr:nvSpPr>
        <xdr:cNvPr id="99" name="楕円 98"/>
        <xdr:cNvSpPr/>
      </xdr:nvSpPr>
      <xdr:spPr>
        <a:xfrm>
          <a:off x="2476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44178</xdr:rowOff>
    </xdr:from>
    <xdr:to>
      <xdr:col>15</xdr:col>
      <xdr:colOff>136525</xdr:colOff>
      <xdr:row>33</xdr:row>
      <xdr:rowOff>59599</xdr:rowOff>
    </xdr:to>
    <xdr:cxnSp macro="">
      <xdr:nvCxnSpPr>
        <xdr:cNvPr id="100" name="直線コネクタ 99"/>
        <xdr:cNvCxnSpPr/>
      </xdr:nvCxnSpPr>
      <xdr:spPr>
        <a:xfrm>
          <a:off x="2527300" y="647355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121648</xdr:rowOff>
    </xdr:from>
    <xdr:to>
      <xdr:col>7</xdr:col>
      <xdr:colOff>187325</xdr:colOff>
      <xdr:row>33</xdr:row>
      <xdr:rowOff>51798</xdr:rowOff>
    </xdr:to>
    <xdr:sp macro="" textlink="">
      <xdr:nvSpPr>
        <xdr:cNvPr id="101" name="楕円 100"/>
        <xdr:cNvSpPr/>
      </xdr:nvSpPr>
      <xdr:spPr>
        <a:xfrm>
          <a:off x="1714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998</xdr:rowOff>
    </xdr:from>
    <xdr:to>
      <xdr:col>11</xdr:col>
      <xdr:colOff>136525</xdr:colOff>
      <xdr:row>33</xdr:row>
      <xdr:rowOff>44178</xdr:rowOff>
    </xdr:to>
    <xdr:cxnSp macro="">
      <xdr:nvCxnSpPr>
        <xdr:cNvPr id="102" name="直線コネクタ 101"/>
        <xdr:cNvCxnSpPr/>
      </xdr:nvCxnSpPr>
      <xdr:spPr>
        <a:xfrm>
          <a:off x="1765300" y="643037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103" name="n_1aveValue有形固定資産減価償却率"/>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4" name="n_2ave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105"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06" name="n_4ave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107" name="n_1mainValue有形固定資産減価償却率"/>
        <xdr:cNvSpPr txBox="1"/>
      </xdr:nvSpPr>
      <xdr:spPr>
        <a:xfrm>
          <a:off x="383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101526</xdr:rowOff>
    </xdr:from>
    <xdr:ext cx="405111" cy="259045"/>
    <xdr:sp macro="" textlink="">
      <xdr:nvSpPr>
        <xdr:cNvPr id="108" name="n_2mainValue有形固定資産減価償却率"/>
        <xdr:cNvSpPr txBox="1"/>
      </xdr:nvSpPr>
      <xdr:spPr>
        <a:xfrm>
          <a:off x="308674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86105</xdr:rowOff>
    </xdr:from>
    <xdr:ext cx="405111" cy="259045"/>
    <xdr:sp macro="" textlink="">
      <xdr:nvSpPr>
        <xdr:cNvPr id="109" name="n_3mainValue有形固定資産減価償却率"/>
        <xdr:cNvSpPr txBox="1"/>
      </xdr:nvSpPr>
      <xdr:spPr>
        <a:xfrm>
          <a:off x="23247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42925</xdr:rowOff>
    </xdr:from>
    <xdr:ext cx="405111" cy="259045"/>
    <xdr:sp macro="" textlink="">
      <xdr:nvSpPr>
        <xdr:cNvPr id="110" name="n_4mainValue有形固定資産減価償却率"/>
        <xdr:cNvSpPr txBox="1"/>
      </xdr:nvSpPr>
      <xdr:spPr>
        <a:xfrm>
          <a:off x="1562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債務償還比率については、</a:t>
          </a:r>
          <a:r>
            <a:rPr kumimoji="1" lang="en-US" altLang="ja-JP" sz="1000">
              <a:solidFill>
                <a:schemeClr val="dk1"/>
              </a:solidFill>
              <a:effectLst/>
              <a:latin typeface="+mn-lt"/>
              <a:ea typeface="+mn-ea"/>
              <a:cs typeface="+mn-cs"/>
            </a:rPr>
            <a:t>519.5</a:t>
          </a:r>
          <a:r>
            <a:rPr kumimoji="1" lang="ja-JP" altLang="ja-JP" sz="1000">
              <a:solidFill>
                <a:schemeClr val="dk1"/>
              </a:solidFill>
              <a:effectLst/>
              <a:latin typeface="+mn-lt"/>
              <a:ea typeface="+mn-ea"/>
              <a:cs typeface="+mn-cs"/>
            </a:rPr>
            <a:t>と類似団体平均を</a:t>
          </a:r>
          <a:r>
            <a:rPr kumimoji="1" lang="en-US" altLang="ja-JP" sz="1000">
              <a:solidFill>
                <a:schemeClr val="dk1"/>
              </a:solidFill>
              <a:effectLst/>
              <a:latin typeface="+mn-lt"/>
              <a:ea typeface="+mn-ea"/>
              <a:cs typeface="+mn-cs"/>
            </a:rPr>
            <a:t>107.5</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下回</a:t>
          </a:r>
          <a:r>
            <a:rPr kumimoji="1" lang="ja-JP" altLang="ja-JP" sz="1000">
              <a:solidFill>
                <a:schemeClr val="dk1"/>
              </a:solidFill>
              <a:effectLst/>
              <a:latin typeface="+mn-lt"/>
              <a:ea typeface="+mn-ea"/>
              <a:cs typeface="+mn-cs"/>
            </a:rPr>
            <a:t>っている。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令和２年度においては、基金残高が増加したことや経常一般財源が増加したことなどにより数値が改善した。</a:t>
          </a:r>
          <a:endParaRPr kumimoji="1" lang="en-US" altLang="ja-JP" sz="10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今後、公共施設等の更新などの財源として、基金の取り崩しや地方債の借入が見込まれるため、債務償還比率は上昇する見込である。</a:t>
          </a:r>
          <a:endParaRPr lang="ja-JP" altLang="ja-JP" sz="1000">
            <a:effectLst/>
          </a:endParaRPr>
        </a:p>
        <a:p>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141570</xdr:rowOff>
    </xdr:from>
    <xdr:to>
      <xdr:col>76</xdr:col>
      <xdr:colOff>73025</xdr:colOff>
      <xdr:row>30</xdr:row>
      <xdr:rowOff>71720</xdr:rowOff>
    </xdr:to>
    <xdr:sp macro="" textlink="">
      <xdr:nvSpPr>
        <xdr:cNvPr id="155" name="楕円 154"/>
        <xdr:cNvSpPr/>
      </xdr:nvSpPr>
      <xdr:spPr>
        <a:xfrm>
          <a:off x="14744700" y="58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164447</xdr:rowOff>
    </xdr:from>
    <xdr:ext cx="469744" cy="259045"/>
    <xdr:sp macro="" textlink="">
      <xdr:nvSpPr>
        <xdr:cNvPr id="156" name="債務償還比率該当値テキスト"/>
        <xdr:cNvSpPr txBox="1"/>
      </xdr:nvSpPr>
      <xdr:spPr>
        <a:xfrm>
          <a:off x="14846300" y="57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138881</xdr:rowOff>
    </xdr:from>
    <xdr:to>
      <xdr:col>72</xdr:col>
      <xdr:colOff>123825</xdr:colOff>
      <xdr:row>31</xdr:row>
      <xdr:rowOff>69031</xdr:rowOff>
    </xdr:to>
    <xdr:sp macro="" textlink="">
      <xdr:nvSpPr>
        <xdr:cNvPr id="157" name="楕円 156"/>
        <xdr:cNvSpPr/>
      </xdr:nvSpPr>
      <xdr:spPr>
        <a:xfrm>
          <a:off x="14033500" y="60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20920</xdr:rowOff>
    </xdr:from>
    <xdr:to>
      <xdr:col>76</xdr:col>
      <xdr:colOff>22225</xdr:colOff>
      <xdr:row>31</xdr:row>
      <xdr:rowOff>18231</xdr:rowOff>
    </xdr:to>
    <xdr:cxnSp macro="">
      <xdr:nvCxnSpPr>
        <xdr:cNvPr id="158" name="直線コネクタ 157"/>
        <xdr:cNvCxnSpPr/>
      </xdr:nvCxnSpPr>
      <xdr:spPr>
        <a:xfrm flipV="1">
          <a:off x="14084300" y="5935945"/>
          <a:ext cx="711200" cy="1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103498</xdr:rowOff>
    </xdr:from>
    <xdr:to>
      <xdr:col>68</xdr:col>
      <xdr:colOff>123825</xdr:colOff>
      <xdr:row>31</xdr:row>
      <xdr:rowOff>33648</xdr:rowOff>
    </xdr:to>
    <xdr:sp macro="" textlink="">
      <xdr:nvSpPr>
        <xdr:cNvPr id="159" name="楕円 158"/>
        <xdr:cNvSpPr/>
      </xdr:nvSpPr>
      <xdr:spPr>
        <a:xfrm>
          <a:off x="13271500" y="60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154298</xdr:rowOff>
    </xdr:from>
    <xdr:to>
      <xdr:col>72</xdr:col>
      <xdr:colOff>73025</xdr:colOff>
      <xdr:row>31</xdr:row>
      <xdr:rowOff>18231</xdr:rowOff>
    </xdr:to>
    <xdr:cxnSp macro="">
      <xdr:nvCxnSpPr>
        <xdr:cNvPr id="160" name="直線コネクタ 159"/>
        <xdr:cNvCxnSpPr/>
      </xdr:nvCxnSpPr>
      <xdr:spPr>
        <a:xfrm>
          <a:off x="13322300" y="6069323"/>
          <a:ext cx="762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144519</xdr:rowOff>
    </xdr:from>
    <xdr:to>
      <xdr:col>64</xdr:col>
      <xdr:colOff>123825</xdr:colOff>
      <xdr:row>31</xdr:row>
      <xdr:rowOff>74669</xdr:rowOff>
    </xdr:to>
    <xdr:sp macro="" textlink="">
      <xdr:nvSpPr>
        <xdr:cNvPr id="161" name="楕円 160"/>
        <xdr:cNvSpPr/>
      </xdr:nvSpPr>
      <xdr:spPr>
        <a:xfrm>
          <a:off x="12509500" y="60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154298</xdr:rowOff>
    </xdr:from>
    <xdr:to>
      <xdr:col>68</xdr:col>
      <xdr:colOff>73025</xdr:colOff>
      <xdr:row>31</xdr:row>
      <xdr:rowOff>23869</xdr:rowOff>
    </xdr:to>
    <xdr:cxnSp macro="">
      <xdr:nvCxnSpPr>
        <xdr:cNvPr id="162" name="直線コネクタ 161"/>
        <xdr:cNvCxnSpPr/>
      </xdr:nvCxnSpPr>
      <xdr:spPr>
        <a:xfrm flipV="1">
          <a:off x="12560300" y="606932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110575</xdr:rowOff>
    </xdr:from>
    <xdr:to>
      <xdr:col>60</xdr:col>
      <xdr:colOff>123825</xdr:colOff>
      <xdr:row>31</xdr:row>
      <xdr:rowOff>40725</xdr:rowOff>
    </xdr:to>
    <xdr:sp macro="" textlink="">
      <xdr:nvSpPr>
        <xdr:cNvPr id="163" name="楕円 162"/>
        <xdr:cNvSpPr/>
      </xdr:nvSpPr>
      <xdr:spPr>
        <a:xfrm>
          <a:off x="11747500" y="60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161375</xdr:rowOff>
    </xdr:from>
    <xdr:to>
      <xdr:col>64</xdr:col>
      <xdr:colOff>73025</xdr:colOff>
      <xdr:row>31</xdr:row>
      <xdr:rowOff>23869</xdr:rowOff>
    </xdr:to>
    <xdr:cxnSp macro="">
      <xdr:nvCxnSpPr>
        <xdr:cNvPr id="164" name="直線コネクタ 163"/>
        <xdr:cNvCxnSpPr/>
      </xdr:nvCxnSpPr>
      <xdr:spPr>
        <a:xfrm>
          <a:off x="11798300" y="6076400"/>
          <a:ext cx="7620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65"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60158</xdr:rowOff>
    </xdr:from>
    <xdr:ext cx="469744" cy="259045"/>
    <xdr:sp macro="" textlink="">
      <xdr:nvSpPr>
        <xdr:cNvPr id="169" name="n_1mainValue債務償還比率"/>
        <xdr:cNvSpPr txBox="1"/>
      </xdr:nvSpPr>
      <xdr:spPr>
        <a:xfrm>
          <a:off x="13836727" y="614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50175</xdr:rowOff>
    </xdr:from>
    <xdr:ext cx="469744" cy="259045"/>
    <xdr:sp macro="" textlink="">
      <xdr:nvSpPr>
        <xdr:cNvPr id="170" name="n_2mainValue債務償還比率"/>
        <xdr:cNvSpPr txBox="1"/>
      </xdr:nvSpPr>
      <xdr:spPr>
        <a:xfrm>
          <a:off x="13087427" y="579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91196</xdr:rowOff>
    </xdr:from>
    <xdr:ext cx="469744" cy="259045"/>
    <xdr:sp macro="" textlink="">
      <xdr:nvSpPr>
        <xdr:cNvPr id="171" name="n_3mainValue債務償還比率"/>
        <xdr:cNvSpPr txBox="1"/>
      </xdr:nvSpPr>
      <xdr:spPr>
        <a:xfrm>
          <a:off x="123254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57252</xdr:rowOff>
    </xdr:from>
    <xdr:ext cx="469744" cy="259045"/>
    <xdr:sp macro="" textlink="">
      <xdr:nvSpPr>
        <xdr:cNvPr id="172" name="n_4mainValue債務償還比率"/>
        <xdr:cNvSpPr txBox="1"/>
      </xdr:nvSpPr>
      <xdr:spPr>
        <a:xfrm>
          <a:off x="11563427" y="58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85,317
84,116
13.42
44,273,867
42,281,094
1,916,352
17,286,421
20,408,691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74" name="楕円 73"/>
        <xdr:cNvSpPr/>
      </xdr:nvSpPr>
      <xdr:spPr>
        <a:xfrm>
          <a:off x="4584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131190</xdr:rowOff>
    </xdr:from>
    <xdr:ext cx="405111" cy="259045"/>
    <xdr:sp macro="" textlink="">
      <xdr:nvSpPr>
        <xdr:cNvPr id="75" name="【道路】&#10;有形固定資産減価償却率該当値テキスト"/>
        <xdr:cNvSpPr txBox="1"/>
      </xdr:nvSpPr>
      <xdr:spPr>
        <a:xfrm>
          <a:off x="4673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6" name="楕円 75"/>
        <xdr:cNvSpPr/>
      </xdr:nvSpPr>
      <xdr:spPr>
        <a:xfrm>
          <a:off x="3746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xdr:rowOff>
    </xdr:from>
    <xdr:to>
      <xdr:col>24</xdr:col>
      <xdr:colOff>63500</xdr:colOff>
      <xdr:row>39</xdr:row>
      <xdr:rowOff>32113</xdr:rowOff>
    </xdr:to>
    <xdr:cxnSp macro="">
      <xdr:nvCxnSpPr>
        <xdr:cNvPr id="77" name="直線コネクタ 76"/>
        <xdr:cNvCxnSpPr/>
      </xdr:nvCxnSpPr>
      <xdr:spPr>
        <a:xfrm>
          <a:off x="3797300" y="66909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4354</xdr:rowOff>
    </xdr:to>
    <xdr:cxnSp macro="">
      <xdr:nvCxnSpPr>
        <xdr:cNvPr id="79" name="直線コネクタ 78"/>
        <xdr:cNvCxnSpPr/>
      </xdr:nvCxnSpPr>
      <xdr:spPr>
        <a:xfrm>
          <a:off x="2908300" y="66729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80" name="楕円 79"/>
        <xdr:cNvSpPr/>
      </xdr:nvSpPr>
      <xdr:spPr>
        <a:xfrm>
          <a:off x="1968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138249</xdr:rowOff>
    </xdr:from>
    <xdr:to>
      <xdr:col>15</xdr:col>
      <xdr:colOff>50800</xdr:colOff>
      <xdr:row>38</xdr:row>
      <xdr:rowOff>157843</xdr:rowOff>
    </xdr:to>
    <xdr:cxnSp macro="">
      <xdr:nvCxnSpPr>
        <xdr:cNvPr id="81" name="直線コネクタ 80"/>
        <xdr:cNvCxnSpPr/>
      </xdr:nvCxnSpPr>
      <xdr:spPr>
        <a:xfrm>
          <a:off x="2019300" y="66533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xdr:cNvSpPr/>
      </xdr:nvSpPr>
      <xdr:spPr>
        <a:xfrm>
          <a:off x="1079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138249</xdr:rowOff>
    </xdr:to>
    <xdr:cxnSp macro="">
      <xdr:nvCxnSpPr>
        <xdr:cNvPr id="83" name="直線コネクタ 82"/>
        <xdr:cNvCxnSpPr/>
      </xdr:nvCxnSpPr>
      <xdr:spPr>
        <a:xfrm>
          <a:off x="1130300" y="66223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88" name="n_1main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道路】&#10;有形固定資産減価償却率"/>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90" name="n_3mainValue【道路】&#10;有形固定資産減価償却率"/>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91" name="n_4mainValue【道路】&#10;有形固定資産減価償却率"/>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65100</xdr:rowOff>
    </xdr:from>
    <xdr:to>
      <xdr:col>55</xdr:col>
      <xdr:colOff>50800</xdr:colOff>
      <xdr:row>41</xdr:row>
      <xdr:rowOff>166700</xdr:rowOff>
    </xdr:to>
    <xdr:sp macro="" textlink="">
      <xdr:nvSpPr>
        <xdr:cNvPr id="131" name="楕円 130"/>
        <xdr:cNvSpPr/>
      </xdr:nvSpPr>
      <xdr:spPr>
        <a:xfrm>
          <a:off x="10426700" y="70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151477</xdr:rowOff>
    </xdr:from>
    <xdr:ext cx="469744" cy="259045"/>
    <xdr:sp macro="" textlink="">
      <xdr:nvSpPr>
        <xdr:cNvPr id="132" name="【道路】&#10;一人当たり延長該当値テキスト"/>
        <xdr:cNvSpPr txBox="1"/>
      </xdr:nvSpPr>
      <xdr:spPr>
        <a:xfrm>
          <a:off x="10515600" y="70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65100</xdr:rowOff>
    </xdr:from>
    <xdr:to>
      <xdr:col>50</xdr:col>
      <xdr:colOff>165100</xdr:colOff>
      <xdr:row>41</xdr:row>
      <xdr:rowOff>166700</xdr:rowOff>
    </xdr:to>
    <xdr:sp macro="" textlink="">
      <xdr:nvSpPr>
        <xdr:cNvPr id="133" name="楕円 132"/>
        <xdr:cNvSpPr/>
      </xdr:nvSpPr>
      <xdr:spPr>
        <a:xfrm>
          <a:off x="9588500" y="70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115900</xdr:rowOff>
    </xdr:from>
    <xdr:to>
      <xdr:col>55</xdr:col>
      <xdr:colOff>0</xdr:colOff>
      <xdr:row>41</xdr:row>
      <xdr:rowOff>115900</xdr:rowOff>
    </xdr:to>
    <xdr:cxnSp macro="">
      <xdr:nvCxnSpPr>
        <xdr:cNvPr id="134" name="直線コネクタ 133"/>
        <xdr:cNvCxnSpPr/>
      </xdr:nvCxnSpPr>
      <xdr:spPr>
        <a:xfrm>
          <a:off x="9639300" y="714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65519</xdr:rowOff>
    </xdr:from>
    <xdr:to>
      <xdr:col>46</xdr:col>
      <xdr:colOff>38100</xdr:colOff>
      <xdr:row>41</xdr:row>
      <xdr:rowOff>167119</xdr:rowOff>
    </xdr:to>
    <xdr:sp macro="" textlink="">
      <xdr:nvSpPr>
        <xdr:cNvPr id="135" name="楕円 134"/>
        <xdr:cNvSpPr/>
      </xdr:nvSpPr>
      <xdr:spPr>
        <a:xfrm>
          <a:off x="8699500" y="70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115900</xdr:rowOff>
    </xdr:from>
    <xdr:to>
      <xdr:col>50</xdr:col>
      <xdr:colOff>114300</xdr:colOff>
      <xdr:row>41</xdr:row>
      <xdr:rowOff>116319</xdr:rowOff>
    </xdr:to>
    <xdr:cxnSp macro="">
      <xdr:nvCxnSpPr>
        <xdr:cNvPr id="136" name="直線コネクタ 135"/>
        <xdr:cNvCxnSpPr/>
      </xdr:nvCxnSpPr>
      <xdr:spPr>
        <a:xfrm flipV="1">
          <a:off x="8750300" y="714535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65443</xdr:rowOff>
    </xdr:from>
    <xdr:to>
      <xdr:col>41</xdr:col>
      <xdr:colOff>101600</xdr:colOff>
      <xdr:row>41</xdr:row>
      <xdr:rowOff>167043</xdr:rowOff>
    </xdr:to>
    <xdr:sp macro="" textlink="">
      <xdr:nvSpPr>
        <xdr:cNvPr id="137" name="楕円 136"/>
        <xdr:cNvSpPr/>
      </xdr:nvSpPr>
      <xdr:spPr>
        <a:xfrm>
          <a:off x="7810500" y="70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116243</xdr:rowOff>
    </xdr:from>
    <xdr:to>
      <xdr:col>45</xdr:col>
      <xdr:colOff>177800</xdr:colOff>
      <xdr:row>41</xdr:row>
      <xdr:rowOff>116319</xdr:rowOff>
    </xdr:to>
    <xdr:cxnSp macro="">
      <xdr:nvCxnSpPr>
        <xdr:cNvPr id="138" name="直線コネクタ 137"/>
        <xdr:cNvCxnSpPr/>
      </xdr:nvCxnSpPr>
      <xdr:spPr>
        <a:xfrm>
          <a:off x="7861300" y="714569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65710</xdr:rowOff>
    </xdr:from>
    <xdr:to>
      <xdr:col>36</xdr:col>
      <xdr:colOff>165100</xdr:colOff>
      <xdr:row>41</xdr:row>
      <xdr:rowOff>167310</xdr:rowOff>
    </xdr:to>
    <xdr:sp macro="" textlink="">
      <xdr:nvSpPr>
        <xdr:cNvPr id="139" name="楕円 138"/>
        <xdr:cNvSpPr/>
      </xdr:nvSpPr>
      <xdr:spPr>
        <a:xfrm>
          <a:off x="6921500" y="70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116243</xdr:rowOff>
    </xdr:from>
    <xdr:to>
      <xdr:col>41</xdr:col>
      <xdr:colOff>50800</xdr:colOff>
      <xdr:row>41</xdr:row>
      <xdr:rowOff>116510</xdr:rowOff>
    </xdr:to>
    <xdr:cxnSp macro="">
      <xdr:nvCxnSpPr>
        <xdr:cNvPr id="140" name="直線コネクタ 139"/>
        <xdr:cNvCxnSpPr/>
      </xdr:nvCxnSpPr>
      <xdr:spPr>
        <a:xfrm flipV="1">
          <a:off x="6972300" y="714569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157827</xdr:rowOff>
    </xdr:from>
    <xdr:ext cx="469744" cy="259045"/>
    <xdr:sp macro="" textlink="">
      <xdr:nvSpPr>
        <xdr:cNvPr id="145" name="n_1mainValue【道路】&#10;一人当たり延長"/>
        <xdr:cNvSpPr txBox="1"/>
      </xdr:nvSpPr>
      <xdr:spPr>
        <a:xfrm>
          <a:off x="9391727" y="71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158246</xdr:rowOff>
    </xdr:from>
    <xdr:ext cx="469744" cy="259045"/>
    <xdr:sp macro="" textlink="">
      <xdr:nvSpPr>
        <xdr:cNvPr id="146" name="n_2mainValue【道路】&#10;一人当たり延長"/>
        <xdr:cNvSpPr txBox="1"/>
      </xdr:nvSpPr>
      <xdr:spPr>
        <a:xfrm>
          <a:off x="8515427" y="718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158170</xdr:rowOff>
    </xdr:from>
    <xdr:ext cx="469744" cy="259045"/>
    <xdr:sp macro="" textlink="">
      <xdr:nvSpPr>
        <xdr:cNvPr id="147" name="n_3mainValue【道路】&#10;一人当たり延長"/>
        <xdr:cNvSpPr txBox="1"/>
      </xdr:nvSpPr>
      <xdr:spPr>
        <a:xfrm>
          <a:off x="7626427" y="718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158437</xdr:rowOff>
    </xdr:from>
    <xdr:ext cx="469744" cy="259045"/>
    <xdr:sp macro="" textlink="">
      <xdr:nvSpPr>
        <xdr:cNvPr id="148" name="n_4mainValue【道路】&#10;一人当たり延長"/>
        <xdr:cNvSpPr txBox="1"/>
      </xdr:nvSpPr>
      <xdr:spPr>
        <a:xfrm>
          <a:off x="6737427" y="718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90" name="楕円 189"/>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91" name="【橋りょう・トンネル】&#10;有形固定資産減価償却率該当値テキスト"/>
        <xdr:cNvSpPr txBox="1"/>
      </xdr:nvSpPr>
      <xdr:spPr>
        <a:xfrm>
          <a:off x="4673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158206</xdr:rowOff>
    </xdr:from>
    <xdr:to>
      <xdr:col>20</xdr:col>
      <xdr:colOff>38100</xdr:colOff>
      <xdr:row>59</xdr:row>
      <xdr:rowOff>88356</xdr:rowOff>
    </xdr:to>
    <xdr:sp macro="" textlink="">
      <xdr:nvSpPr>
        <xdr:cNvPr id="192" name="楕円 191"/>
        <xdr:cNvSpPr/>
      </xdr:nvSpPr>
      <xdr:spPr>
        <a:xfrm>
          <a:off x="3746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63681</xdr:rowOff>
    </xdr:to>
    <xdr:cxnSp macro="">
      <xdr:nvCxnSpPr>
        <xdr:cNvPr id="193" name="直線コネクタ 192"/>
        <xdr:cNvCxnSpPr/>
      </xdr:nvCxnSpPr>
      <xdr:spPr>
        <a:xfrm>
          <a:off x="3797300" y="101531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135346</xdr:rowOff>
    </xdr:from>
    <xdr:to>
      <xdr:col>15</xdr:col>
      <xdr:colOff>101600</xdr:colOff>
      <xdr:row>59</xdr:row>
      <xdr:rowOff>65496</xdr:rowOff>
    </xdr:to>
    <xdr:sp macro="" textlink="">
      <xdr:nvSpPr>
        <xdr:cNvPr id="194" name="楕円 193"/>
        <xdr:cNvSpPr/>
      </xdr:nvSpPr>
      <xdr:spPr>
        <a:xfrm>
          <a:off x="2857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14696</xdr:rowOff>
    </xdr:from>
    <xdr:to>
      <xdr:col>19</xdr:col>
      <xdr:colOff>177800</xdr:colOff>
      <xdr:row>59</xdr:row>
      <xdr:rowOff>37556</xdr:rowOff>
    </xdr:to>
    <xdr:cxnSp macro="">
      <xdr:nvCxnSpPr>
        <xdr:cNvPr id="195" name="直線コネクタ 194"/>
        <xdr:cNvCxnSpPr/>
      </xdr:nvCxnSpPr>
      <xdr:spPr>
        <a:xfrm>
          <a:off x="2908300" y="101302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110853</xdr:rowOff>
    </xdr:from>
    <xdr:to>
      <xdr:col>10</xdr:col>
      <xdr:colOff>165100</xdr:colOff>
      <xdr:row>59</xdr:row>
      <xdr:rowOff>41003</xdr:rowOff>
    </xdr:to>
    <xdr:sp macro="" textlink="">
      <xdr:nvSpPr>
        <xdr:cNvPr id="196" name="楕円 195"/>
        <xdr:cNvSpPr/>
      </xdr:nvSpPr>
      <xdr:spPr>
        <a:xfrm>
          <a:off x="1968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161653</xdr:rowOff>
    </xdr:from>
    <xdr:to>
      <xdr:col>15</xdr:col>
      <xdr:colOff>50800</xdr:colOff>
      <xdr:row>59</xdr:row>
      <xdr:rowOff>14696</xdr:rowOff>
    </xdr:to>
    <xdr:cxnSp macro="">
      <xdr:nvCxnSpPr>
        <xdr:cNvPr id="197" name="直線コネクタ 196"/>
        <xdr:cNvCxnSpPr/>
      </xdr:nvCxnSpPr>
      <xdr:spPr>
        <a:xfrm>
          <a:off x="2019300" y="101057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8" name="楕円 197"/>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58</xdr:row>
      <xdr:rowOff>161653</xdr:rowOff>
    </xdr:to>
    <xdr:cxnSp macro="">
      <xdr:nvCxnSpPr>
        <xdr:cNvPr id="199" name="直線コネクタ 198"/>
        <xdr:cNvCxnSpPr/>
      </xdr:nvCxnSpPr>
      <xdr:spPr>
        <a:xfrm>
          <a:off x="1130300" y="100812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104883</xdr:rowOff>
    </xdr:from>
    <xdr:ext cx="405111" cy="259045"/>
    <xdr:sp macro="" textlink="">
      <xdr:nvSpPr>
        <xdr:cNvPr id="204" name="n_1main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205" name="n_2mainValue【橋りょう・トンネル】&#10;有形固定資産減価償却率"/>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57530</xdr:rowOff>
    </xdr:from>
    <xdr:ext cx="405111" cy="259045"/>
    <xdr:sp macro="" textlink="">
      <xdr:nvSpPr>
        <xdr:cNvPr id="206" name="n_3mainValue【橋りょう・トンネル】&#10;有形固定資産減価償却率"/>
        <xdr:cNvSpPr txBox="1"/>
      </xdr:nvSpPr>
      <xdr:spPr>
        <a:xfrm>
          <a:off x="1816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207" name="n_4mainValue【橋りょう・トンネル】&#10;有形固定資産減価償却率"/>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142385</xdr:rowOff>
    </xdr:from>
    <xdr:to>
      <xdr:col>55</xdr:col>
      <xdr:colOff>50800</xdr:colOff>
      <xdr:row>64</xdr:row>
      <xdr:rowOff>72535</xdr:rowOff>
    </xdr:to>
    <xdr:sp macro="" textlink="">
      <xdr:nvSpPr>
        <xdr:cNvPr id="247" name="楕円 246"/>
        <xdr:cNvSpPr/>
      </xdr:nvSpPr>
      <xdr:spPr>
        <a:xfrm>
          <a:off x="10426700" y="1094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57312</xdr:rowOff>
    </xdr:from>
    <xdr:ext cx="534377" cy="259045"/>
    <xdr:sp macro="" textlink="">
      <xdr:nvSpPr>
        <xdr:cNvPr id="248" name="【橋りょう・トンネル】&#10;一人当たり有形固定資産（償却資産）額該当値テキスト"/>
        <xdr:cNvSpPr txBox="1"/>
      </xdr:nvSpPr>
      <xdr:spPr>
        <a:xfrm>
          <a:off x="10515600" y="1085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142485</xdr:rowOff>
    </xdr:from>
    <xdr:to>
      <xdr:col>50</xdr:col>
      <xdr:colOff>165100</xdr:colOff>
      <xdr:row>64</xdr:row>
      <xdr:rowOff>72635</xdr:rowOff>
    </xdr:to>
    <xdr:sp macro="" textlink="">
      <xdr:nvSpPr>
        <xdr:cNvPr id="249" name="楕円 248"/>
        <xdr:cNvSpPr/>
      </xdr:nvSpPr>
      <xdr:spPr>
        <a:xfrm>
          <a:off x="9588500" y="109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21735</xdr:rowOff>
    </xdr:from>
    <xdr:to>
      <xdr:col>55</xdr:col>
      <xdr:colOff>0</xdr:colOff>
      <xdr:row>64</xdr:row>
      <xdr:rowOff>21835</xdr:rowOff>
    </xdr:to>
    <xdr:cxnSp macro="">
      <xdr:nvCxnSpPr>
        <xdr:cNvPr id="250" name="直線コネクタ 249"/>
        <xdr:cNvCxnSpPr/>
      </xdr:nvCxnSpPr>
      <xdr:spPr>
        <a:xfrm flipV="1">
          <a:off x="9639300" y="10994535"/>
          <a:ext cx="8382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142918</xdr:rowOff>
    </xdr:from>
    <xdr:to>
      <xdr:col>46</xdr:col>
      <xdr:colOff>38100</xdr:colOff>
      <xdr:row>64</xdr:row>
      <xdr:rowOff>73068</xdr:rowOff>
    </xdr:to>
    <xdr:sp macro="" textlink="">
      <xdr:nvSpPr>
        <xdr:cNvPr id="251" name="楕円 250"/>
        <xdr:cNvSpPr/>
      </xdr:nvSpPr>
      <xdr:spPr>
        <a:xfrm>
          <a:off x="8699500" y="109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21835</xdr:rowOff>
    </xdr:from>
    <xdr:to>
      <xdr:col>50</xdr:col>
      <xdr:colOff>114300</xdr:colOff>
      <xdr:row>64</xdr:row>
      <xdr:rowOff>22268</xdr:rowOff>
    </xdr:to>
    <xdr:cxnSp macro="">
      <xdr:nvCxnSpPr>
        <xdr:cNvPr id="252" name="直線コネクタ 251"/>
        <xdr:cNvCxnSpPr/>
      </xdr:nvCxnSpPr>
      <xdr:spPr>
        <a:xfrm flipV="1">
          <a:off x="8750300" y="10994635"/>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143232</xdr:rowOff>
    </xdr:from>
    <xdr:to>
      <xdr:col>41</xdr:col>
      <xdr:colOff>101600</xdr:colOff>
      <xdr:row>64</xdr:row>
      <xdr:rowOff>73382</xdr:rowOff>
    </xdr:to>
    <xdr:sp macro="" textlink="">
      <xdr:nvSpPr>
        <xdr:cNvPr id="253" name="楕円 252"/>
        <xdr:cNvSpPr/>
      </xdr:nvSpPr>
      <xdr:spPr>
        <a:xfrm>
          <a:off x="7810500" y="109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22268</xdr:rowOff>
    </xdr:from>
    <xdr:to>
      <xdr:col>45</xdr:col>
      <xdr:colOff>177800</xdr:colOff>
      <xdr:row>64</xdr:row>
      <xdr:rowOff>22582</xdr:rowOff>
    </xdr:to>
    <xdr:cxnSp macro="">
      <xdr:nvCxnSpPr>
        <xdr:cNvPr id="254" name="直線コネクタ 253"/>
        <xdr:cNvCxnSpPr/>
      </xdr:nvCxnSpPr>
      <xdr:spPr>
        <a:xfrm flipV="1">
          <a:off x="7861300" y="10995068"/>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143487</xdr:rowOff>
    </xdr:from>
    <xdr:to>
      <xdr:col>36</xdr:col>
      <xdr:colOff>165100</xdr:colOff>
      <xdr:row>64</xdr:row>
      <xdr:rowOff>73637</xdr:rowOff>
    </xdr:to>
    <xdr:sp macro="" textlink="">
      <xdr:nvSpPr>
        <xdr:cNvPr id="255" name="楕円 254"/>
        <xdr:cNvSpPr/>
      </xdr:nvSpPr>
      <xdr:spPr>
        <a:xfrm>
          <a:off x="6921500" y="109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22582</xdr:rowOff>
    </xdr:from>
    <xdr:to>
      <xdr:col>41</xdr:col>
      <xdr:colOff>50800</xdr:colOff>
      <xdr:row>64</xdr:row>
      <xdr:rowOff>22837</xdr:rowOff>
    </xdr:to>
    <xdr:cxnSp macro="">
      <xdr:nvCxnSpPr>
        <xdr:cNvPr id="256" name="直線コネクタ 255"/>
        <xdr:cNvCxnSpPr/>
      </xdr:nvCxnSpPr>
      <xdr:spPr>
        <a:xfrm flipV="1">
          <a:off x="6972300" y="10995382"/>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63762</xdr:rowOff>
    </xdr:from>
    <xdr:ext cx="534377" cy="259045"/>
    <xdr:sp macro="" textlink="">
      <xdr:nvSpPr>
        <xdr:cNvPr id="261" name="n_1mainValue【橋りょう・トンネル】&#10;一人当たり有形固定資産（償却資産）額"/>
        <xdr:cNvSpPr txBox="1"/>
      </xdr:nvSpPr>
      <xdr:spPr>
        <a:xfrm>
          <a:off x="9359411" y="110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64195</xdr:rowOff>
    </xdr:from>
    <xdr:ext cx="534377" cy="259045"/>
    <xdr:sp macro="" textlink="">
      <xdr:nvSpPr>
        <xdr:cNvPr id="262" name="n_2mainValue【橋りょう・トンネル】&#10;一人当たり有形固定資産（償却資産）額"/>
        <xdr:cNvSpPr txBox="1"/>
      </xdr:nvSpPr>
      <xdr:spPr>
        <a:xfrm>
          <a:off x="8483111" y="110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64509</xdr:rowOff>
    </xdr:from>
    <xdr:ext cx="534377" cy="259045"/>
    <xdr:sp macro="" textlink="">
      <xdr:nvSpPr>
        <xdr:cNvPr id="263" name="n_3mainValue【橋りょう・トンネル】&#10;一人当たり有形固定資産（償却資産）額"/>
        <xdr:cNvSpPr txBox="1"/>
      </xdr:nvSpPr>
      <xdr:spPr>
        <a:xfrm>
          <a:off x="7594111" y="110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64764</xdr:rowOff>
    </xdr:from>
    <xdr:ext cx="534377" cy="259045"/>
    <xdr:sp macro="" textlink="">
      <xdr:nvSpPr>
        <xdr:cNvPr id="264" name="n_4mainValue【橋りょう・トンネル】&#10;一人当たり有形固定資産（償却資産）額"/>
        <xdr:cNvSpPr txBox="1"/>
      </xdr:nvSpPr>
      <xdr:spPr>
        <a:xfrm>
          <a:off x="6705111" y="1103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5" name="楕円 304"/>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6"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7" name="楕円 306"/>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8" name="直線コネクタ 307"/>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9" name="楕円 308"/>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0" name="直線コネクタ 309"/>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1" name="楕円 310"/>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2" name="直線コネクタ 311"/>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3" name="楕円 312"/>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4" name="直線コネクタ 313"/>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9"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0"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1"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2"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60833</xdr:rowOff>
    </xdr:from>
    <xdr:to>
      <xdr:col>55</xdr:col>
      <xdr:colOff>50800</xdr:colOff>
      <xdr:row>86</xdr:row>
      <xdr:rowOff>162433</xdr:rowOff>
    </xdr:to>
    <xdr:sp macro="" textlink="">
      <xdr:nvSpPr>
        <xdr:cNvPr id="362" name="楕円 361"/>
        <xdr:cNvSpPr/>
      </xdr:nvSpPr>
      <xdr:spPr>
        <a:xfrm>
          <a:off x="104267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147210</xdr:rowOff>
    </xdr:from>
    <xdr:ext cx="469744" cy="259045"/>
    <xdr:sp macro="" textlink="">
      <xdr:nvSpPr>
        <xdr:cNvPr id="363" name="【公営住宅】&#10;一人当たり面積該当値テキスト"/>
        <xdr:cNvSpPr txBox="1"/>
      </xdr:nvSpPr>
      <xdr:spPr>
        <a:xfrm>
          <a:off x="10515600" y="1472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60833</xdr:rowOff>
    </xdr:from>
    <xdr:to>
      <xdr:col>50</xdr:col>
      <xdr:colOff>165100</xdr:colOff>
      <xdr:row>86</xdr:row>
      <xdr:rowOff>162433</xdr:rowOff>
    </xdr:to>
    <xdr:sp macro="" textlink="">
      <xdr:nvSpPr>
        <xdr:cNvPr id="364" name="楕円 363"/>
        <xdr:cNvSpPr/>
      </xdr:nvSpPr>
      <xdr:spPr>
        <a:xfrm>
          <a:off x="9588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111633</xdr:rowOff>
    </xdr:from>
    <xdr:to>
      <xdr:col>55</xdr:col>
      <xdr:colOff>0</xdr:colOff>
      <xdr:row>86</xdr:row>
      <xdr:rowOff>111633</xdr:rowOff>
    </xdr:to>
    <xdr:cxnSp macro="">
      <xdr:nvCxnSpPr>
        <xdr:cNvPr id="365" name="直線コネクタ 364"/>
        <xdr:cNvCxnSpPr/>
      </xdr:nvCxnSpPr>
      <xdr:spPr>
        <a:xfrm>
          <a:off x="9639300" y="14856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60833</xdr:rowOff>
    </xdr:from>
    <xdr:to>
      <xdr:col>46</xdr:col>
      <xdr:colOff>38100</xdr:colOff>
      <xdr:row>86</xdr:row>
      <xdr:rowOff>162433</xdr:rowOff>
    </xdr:to>
    <xdr:sp macro="" textlink="">
      <xdr:nvSpPr>
        <xdr:cNvPr id="366" name="楕円 365"/>
        <xdr:cNvSpPr/>
      </xdr:nvSpPr>
      <xdr:spPr>
        <a:xfrm>
          <a:off x="8699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111633</xdr:rowOff>
    </xdr:from>
    <xdr:to>
      <xdr:col>50</xdr:col>
      <xdr:colOff>114300</xdr:colOff>
      <xdr:row>86</xdr:row>
      <xdr:rowOff>111633</xdr:rowOff>
    </xdr:to>
    <xdr:cxnSp macro="">
      <xdr:nvCxnSpPr>
        <xdr:cNvPr id="367" name="直線コネクタ 366"/>
        <xdr:cNvCxnSpPr/>
      </xdr:nvCxnSpPr>
      <xdr:spPr>
        <a:xfrm>
          <a:off x="8750300" y="1485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60833</xdr:rowOff>
    </xdr:from>
    <xdr:to>
      <xdr:col>41</xdr:col>
      <xdr:colOff>101600</xdr:colOff>
      <xdr:row>86</xdr:row>
      <xdr:rowOff>162433</xdr:rowOff>
    </xdr:to>
    <xdr:sp macro="" textlink="">
      <xdr:nvSpPr>
        <xdr:cNvPr id="368" name="楕円 367"/>
        <xdr:cNvSpPr/>
      </xdr:nvSpPr>
      <xdr:spPr>
        <a:xfrm>
          <a:off x="7810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111633</xdr:rowOff>
    </xdr:from>
    <xdr:to>
      <xdr:col>45</xdr:col>
      <xdr:colOff>177800</xdr:colOff>
      <xdr:row>86</xdr:row>
      <xdr:rowOff>111633</xdr:rowOff>
    </xdr:to>
    <xdr:cxnSp macro="">
      <xdr:nvCxnSpPr>
        <xdr:cNvPr id="369" name="直線コネクタ 368"/>
        <xdr:cNvCxnSpPr/>
      </xdr:nvCxnSpPr>
      <xdr:spPr>
        <a:xfrm>
          <a:off x="7861300" y="1485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60452</xdr:rowOff>
    </xdr:from>
    <xdr:to>
      <xdr:col>36</xdr:col>
      <xdr:colOff>165100</xdr:colOff>
      <xdr:row>86</xdr:row>
      <xdr:rowOff>162052</xdr:rowOff>
    </xdr:to>
    <xdr:sp macro="" textlink="">
      <xdr:nvSpPr>
        <xdr:cNvPr id="370" name="楕円 369"/>
        <xdr:cNvSpPr/>
      </xdr:nvSpPr>
      <xdr:spPr>
        <a:xfrm>
          <a:off x="6921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111252</xdr:rowOff>
    </xdr:from>
    <xdr:to>
      <xdr:col>41</xdr:col>
      <xdr:colOff>50800</xdr:colOff>
      <xdr:row>86</xdr:row>
      <xdr:rowOff>111633</xdr:rowOff>
    </xdr:to>
    <xdr:cxnSp macro="">
      <xdr:nvCxnSpPr>
        <xdr:cNvPr id="371" name="直線コネクタ 370"/>
        <xdr:cNvCxnSpPr/>
      </xdr:nvCxnSpPr>
      <xdr:spPr>
        <a:xfrm>
          <a:off x="6972300" y="148559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153560</xdr:rowOff>
    </xdr:from>
    <xdr:ext cx="469744" cy="259045"/>
    <xdr:sp macro="" textlink="">
      <xdr:nvSpPr>
        <xdr:cNvPr id="376" name="n_1mainValue【公営住宅】&#10;一人当たり面積"/>
        <xdr:cNvSpPr txBox="1"/>
      </xdr:nvSpPr>
      <xdr:spPr>
        <a:xfrm>
          <a:off x="93917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153560</xdr:rowOff>
    </xdr:from>
    <xdr:ext cx="469744" cy="259045"/>
    <xdr:sp macro="" textlink="">
      <xdr:nvSpPr>
        <xdr:cNvPr id="377" name="n_2mainValue【公営住宅】&#10;一人当たり面積"/>
        <xdr:cNvSpPr txBox="1"/>
      </xdr:nvSpPr>
      <xdr:spPr>
        <a:xfrm>
          <a:off x="8515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153560</xdr:rowOff>
    </xdr:from>
    <xdr:ext cx="469744" cy="259045"/>
    <xdr:sp macro="" textlink="">
      <xdr:nvSpPr>
        <xdr:cNvPr id="378" name="n_3mainValue【公営住宅】&#10;一人当たり面積"/>
        <xdr:cNvSpPr txBox="1"/>
      </xdr:nvSpPr>
      <xdr:spPr>
        <a:xfrm>
          <a:off x="7626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153179</xdr:rowOff>
    </xdr:from>
    <xdr:ext cx="469744" cy="259045"/>
    <xdr:sp macro="" textlink="">
      <xdr:nvSpPr>
        <xdr:cNvPr id="379" name="n_4mainValue【公営住宅】&#10;一人当たり面積"/>
        <xdr:cNvSpPr txBox="1"/>
      </xdr:nvSpPr>
      <xdr:spPr>
        <a:xfrm>
          <a:off x="6737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10704</xdr:rowOff>
    </xdr:from>
    <xdr:to>
      <xdr:col>85</xdr:col>
      <xdr:colOff>177800</xdr:colOff>
      <xdr:row>42</xdr:row>
      <xdr:rowOff>112304</xdr:rowOff>
    </xdr:to>
    <xdr:sp macro="" textlink="">
      <xdr:nvSpPr>
        <xdr:cNvPr id="437" name="楕円 436"/>
        <xdr:cNvSpPr/>
      </xdr:nvSpPr>
      <xdr:spPr>
        <a:xfrm>
          <a:off x="162687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97081</xdr:rowOff>
    </xdr:from>
    <xdr:ext cx="405111" cy="259045"/>
    <xdr:sp macro="" textlink="">
      <xdr:nvSpPr>
        <xdr:cNvPr id="438" name="【認定こども園・幼稚園・保育所】&#10;有形固定資産減価償却率該当値テキスト"/>
        <xdr:cNvSpPr txBox="1"/>
      </xdr:nvSpPr>
      <xdr:spPr>
        <a:xfrm>
          <a:off x="16357600" y="712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165826</xdr:rowOff>
    </xdr:from>
    <xdr:to>
      <xdr:col>81</xdr:col>
      <xdr:colOff>101600</xdr:colOff>
      <xdr:row>42</xdr:row>
      <xdr:rowOff>95976</xdr:rowOff>
    </xdr:to>
    <xdr:sp macro="" textlink="">
      <xdr:nvSpPr>
        <xdr:cNvPr id="439" name="楕円 438"/>
        <xdr:cNvSpPr/>
      </xdr:nvSpPr>
      <xdr:spPr>
        <a:xfrm>
          <a:off x="15430500" y="7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45176</xdr:rowOff>
    </xdr:from>
    <xdr:to>
      <xdr:col>85</xdr:col>
      <xdr:colOff>127000</xdr:colOff>
      <xdr:row>42</xdr:row>
      <xdr:rowOff>61504</xdr:rowOff>
    </xdr:to>
    <xdr:cxnSp macro="">
      <xdr:nvCxnSpPr>
        <xdr:cNvPr id="440" name="直線コネクタ 439"/>
        <xdr:cNvCxnSpPr/>
      </xdr:nvCxnSpPr>
      <xdr:spPr>
        <a:xfrm>
          <a:off x="15481300" y="724607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160927</xdr:rowOff>
    </xdr:from>
    <xdr:to>
      <xdr:col>76</xdr:col>
      <xdr:colOff>165100</xdr:colOff>
      <xdr:row>42</xdr:row>
      <xdr:rowOff>91077</xdr:rowOff>
    </xdr:to>
    <xdr:sp macro="" textlink="">
      <xdr:nvSpPr>
        <xdr:cNvPr id="441" name="楕円 440"/>
        <xdr:cNvSpPr/>
      </xdr:nvSpPr>
      <xdr:spPr>
        <a:xfrm>
          <a:off x="14541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40277</xdr:rowOff>
    </xdr:from>
    <xdr:to>
      <xdr:col>81</xdr:col>
      <xdr:colOff>50800</xdr:colOff>
      <xdr:row>42</xdr:row>
      <xdr:rowOff>45176</xdr:rowOff>
    </xdr:to>
    <xdr:cxnSp macro="">
      <xdr:nvCxnSpPr>
        <xdr:cNvPr id="442" name="直線コネクタ 441"/>
        <xdr:cNvCxnSpPr/>
      </xdr:nvCxnSpPr>
      <xdr:spPr>
        <a:xfrm>
          <a:off x="14592300" y="72411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131535</xdr:rowOff>
    </xdr:from>
    <xdr:to>
      <xdr:col>72</xdr:col>
      <xdr:colOff>38100</xdr:colOff>
      <xdr:row>42</xdr:row>
      <xdr:rowOff>61685</xdr:rowOff>
    </xdr:to>
    <xdr:sp macro="" textlink="">
      <xdr:nvSpPr>
        <xdr:cNvPr id="443" name="楕円 442"/>
        <xdr:cNvSpPr/>
      </xdr:nvSpPr>
      <xdr:spPr>
        <a:xfrm>
          <a:off x="13652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10885</xdr:rowOff>
    </xdr:from>
    <xdr:to>
      <xdr:col>76</xdr:col>
      <xdr:colOff>114300</xdr:colOff>
      <xdr:row>42</xdr:row>
      <xdr:rowOff>40277</xdr:rowOff>
    </xdr:to>
    <xdr:cxnSp macro="">
      <xdr:nvCxnSpPr>
        <xdr:cNvPr id="444" name="直線コネクタ 443"/>
        <xdr:cNvCxnSpPr/>
      </xdr:nvCxnSpPr>
      <xdr:spPr>
        <a:xfrm>
          <a:off x="13703300" y="72117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102144</xdr:rowOff>
    </xdr:from>
    <xdr:to>
      <xdr:col>67</xdr:col>
      <xdr:colOff>101600</xdr:colOff>
      <xdr:row>42</xdr:row>
      <xdr:rowOff>32294</xdr:rowOff>
    </xdr:to>
    <xdr:sp macro="" textlink="">
      <xdr:nvSpPr>
        <xdr:cNvPr id="445" name="楕円 444"/>
        <xdr:cNvSpPr/>
      </xdr:nvSpPr>
      <xdr:spPr>
        <a:xfrm>
          <a:off x="12763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152944</xdr:rowOff>
    </xdr:from>
    <xdr:to>
      <xdr:col>71</xdr:col>
      <xdr:colOff>177800</xdr:colOff>
      <xdr:row>42</xdr:row>
      <xdr:rowOff>10885</xdr:rowOff>
    </xdr:to>
    <xdr:cxnSp macro="">
      <xdr:nvCxnSpPr>
        <xdr:cNvPr id="446" name="直線コネクタ 445"/>
        <xdr:cNvCxnSpPr/>
      </xdr:nvCxnSpPr>
      <xdr:spPr>
        <a:xfrm>
          <a:off x="12814300" y="71823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87103</xdr:rowOff>
    </xdr:from>
    <xdr:ext cx="405111" cy="259045"/>
    <xdr:sp macro="" textlink="">
      <xdr:nvSpPr>
        <xdr:cNvPr id="451" name="n_1mainValue【認定こども園・幼稚園・保育所】&#10;有形固定資産減価償却率"/>
        <xdr:cNvSpPr txBox="1"/>
      </xdr:nvSpPr>
      <xdr:spPr>
        <a:xfrm>
          <a:off x="15266044" y="728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82204</xdr:rowOff>
    </xdr:from>
    <xdr:ext cx="405111" cy="259045"/>
    <xdr:sp macro="" textlink="">
      <xdr:nvSpPr>
        <xdr:cNvPr id="452" name="n_2mainValue【認定こども園・幼稚園・保育所】&#10;有形固定資産減価償却率"/>
        <xdr:cNvSpPr txBox="1"/>
      </xdr:nvSpPr>
      <xdr:spPr>
        <a:xfrm>
          <a:off x="14389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52812</xdr:rowOff>
    </xdr:from>
    <xdr:ext cx="405111" cy="259045"/>
    <xdr:sp macro="" textlink="">
      <xdr:nvSpPr>
        <xdr:cNvPr id="453" name="n_3mainValue【認定こども園・幼稚園・保育所】&#10;有形固定資産減価償却率"/>
        <xdr:cNvSpPr txBox="1"/>
      </xdr:nvSpPr>
      <xdr:spPr>
        <a:xfrm>
          <a:off x="13500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23421</xdr:rowOff>
    </xdr:from>
    <xdr:ext cx="405111" cy="259045"/>
    <xdr:sp macro="" textlink="">
      <xdr:nvSpPr>
        <xdr:cNvPr id="454" name="n_4mainValue【認定こども園・幼稚園・保育所】&#10;有形固定資産減価償却率"/>
        <xdr:cNvSpPr txBox="1"/>
      </xdr:nvSpPr>
      <xdr:spPr>
        <a:xfrm>
          <a:off x="126117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492" name="楕円 491"/>
        <xdr:cNvSpPr/>
      </xdr:nvSpPr>
      <xdr:spPr>
        <a:xfrm>
          <a:off x="22110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493" name="【認定こども園・幼稚園・保育所】&#10;一人当たり面積該当値テキスト"/>
        <xdr:cNvSpPr txBox="1"/>
      </xdr:nvSpPr>
      <xdr:spPr>
        <a:xfrm>
          <a:off x="221996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45974</xdr:rowOff>
    </xdr:from>
    <xdr:to>
      <xdr:col>112</xdr:col>
      <xdr:colOff>38100</xdr:colOff>
      <xdr:row>41</xdr:row>
      <xdr:rowOff>147574</xdr:rowOff>
    </xdr:to>
    <xdr:sp macro="" textlink="">
      <xdr:nvSpPr>
        <xdr:cNvPr id="494" name="楕円 493"/>
        <xdr:cNvSpPr/>
      </xdr:nvSpPr>
      <xdr:spPr>
        <a:xfrm>
          <a:off x="21272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96774</xdr:rowOff>
    </xdr:from>
    <xdr:to>
      <xdr:col>116</xdr:col>
      <xdr:colOff>63500</xdr:colOff>
      <xdr:row>41</xdr:row>
      <xdr:rowOff>96774</xdr:rowOff>
    </xdr:to>
    <xdr:cxnSp macro="">
      <xdr:nvCxnSpPr>
        <xdr:cNvPr id="495" name="直線コネクタ 494"/>
        <xdr:cNvCxnSpPr/>
      </xdr:nvCxnSpPr>
      <xdr:spPr>
        <a:xfrm>
          <a:off x="21323300" y="712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45974</xdr:rowOff>
    </xdr:from>
    <xdr:to>
      <xdr:col>107</xdr:col>
      <xdr:colOff>101600</xdr:colOff>
      <xdr:row>41</xdr:row>
      <xdr:rowOff>147574</xdr:rowOff>
    </xdr:to>
    <xdr:sp macro="" textlink="">
      <xdr:nvSpPr>
        <xdr:cNvPr id="496" name="楕円 495"/>
        <xdr:cNvSpPr/>
      </xdr:nvSpPr>
      <xdr:spPr>
        <a:xfrm>
          <a:off x="20383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96774</xdr:rowOff>
    </xdr:from>
    <xdr:to>
      <xdr:col>111</xdr:col>
      <xdr:colOff>177800</xdr:colOff>
      <xdr:row>41</xdr:row>
      <xdr:rowOff>96774</xdr:rowOff>
    </xdr:to>
    <xdr:cxnSp macro="">
      <xdr:nvCxnSpPr>
        <xdr:cNvPr id="497" name="直線コネクタ 496"/>
        <xdr:cNvCxnSpPr/>
      </xdr:nvCxnSpPr>
      <xdr:spPr>
        <a:xfrm>
          <a:off x="20434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498" name="楕円 497"/>
        <xdr:cNvSpPr/>
      </xdr:nvSpPr>
      <xdr:spPr>
        <a:xfrm>
          <a:off x="19494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96774</xdr:rowOff>
    </xdr:from>
    <xdr:to>
      <xdr:col>107</xdr:col>
      <xdr:colOff>50800</xdr:colOff>
      <xdr:row>41</xdr:row>
      <xdr:rowOff>96774</xdr:rowOff>
    </xdr:to>
    <xdr:cxnSp macro="">
      <xdr:nvCxnSpPr>
        <xdr:cNvPr id="499" name="直線コネクタ 498"/>
        <xdr:cNvCxnSpPr/>
      </xdr:nvCxnSpPr>
      <xdr:spPr>
        <a:xfrm>
          <a:off x="19545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45974</xdr:rowOff>
    </xdr:from>
    <xdr:to>
      <xdr:col>98</xdr:col>
      <xdr:colOff>38100</xdr:colOff>
      <xdr:row>41</xdr:row>
      <xdr:rowOff>147574</xdr:rowOff>
    </xdr:to>
    <xdr:sp macro="" textlink="">
      <xdr:nvSpPr>
        <xdr:cNvPr id="500" name="楕円 499"/>
        <xdr:cNvSpPr/>
      </xdr:nvSpPr>
      <xdr:spPr>
        <a:xfrm>
          <a:off x="18605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96774</xdr:rowOff>
    </xdr:from>
    <xdr:to>
      <xdr:col>102</xdr:col>
      <xdr:colOff>114300</xdr:colOff>
      <xdr:row>41</xdr:row>
      <xdr:rowOff>96774</xdr:rowOff>
    </xdr:to>
    <xdr:cxnSp macro="">
      <xdr:nvCxnSpPr>
        <xdr:cNvPr id="501" name="直線コネクタ 500"/>
        <xdr:cNvCxnSpPr/>
      </xdr:nvCxnSpPr>
      <xdr:spPr>
        <a:xfrm>
          <a:off x="18656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138701</xdr:rowOff>
    </xdr:from>
    <xdr:ext cx="469744" cy="259045"/>
    <xdr:sp macro="" textlink="">
      <xdr:nvSpPr>
        <xdr:cNvPr id="506" name="n_1mainValue【認定こども園・幼稚園・保育所】&#10;一人当たり面積"/>
        <xdr:cNvSpPr txBox="1"/>
      </xdr:nvSpPr>
      <xdr:spPr>
        <a:xfrm>
          <a:off x="21075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138701</xdr:rowOff>
    </xdr:from>
    <xdr:ext cx="469744" cy="259045"/>
    <xdr:sp macro="" textlink="">
      <xdr:nvSpPr>
        <xdr:cNvPr id="507" name="n_2mainValue【認定こども園・幼稚園・保育所】&#10;一人当たり面積"/>
        <xdr:cNvSpPr txBox="1"/>
      </xdr:nvSpPr>
      <xdr:spPr>
        <a:xfrm>
          <a:off x="20199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508" name="n_3mainValue【認定こども園・幼稚園・保育所】&#10;一人当たり面積"/>
        <xdr:cNvSpPr txBox="1"/>
      </xdr:nvSpPr>
      <xdr:spPr>
        <a:xfrm>
          <a:off x="19310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138701</xdr:rowOff>
    </xdr:from>
    <xdr:ext cx="469744" cy="259045"/>
    <xdr:sp macro="" textlink="">
      <xdr:nvSpPr>
        <xdr:cNvPr id="509" name="n_4mainValue【認定こども園・幼稚園・保育所】&#10;一人当たり面積"/>
        <xdr:cNvSpPr txBox="1"/>
      </xdr:nvSpPr>
      <xdr:spPr>
        <a:xfrm>
          <a:off x="18421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74930</xdr:rowOff>
    </xdr:from>
    <xdr:to>
      <xdr:col>85</xdr:col>
      <xdr:colOff>177800</xdr:colOff>
      <xdr:row>63</xdr:row>
      <xdr:rowOff>5080</xdr:rowOff>
    </xdr:to>
    <xdr:sp macro="" textlink="">
      <xdr:nvSpPr>
        <xdr:cNvPr id="550" name="楕円 549"/>
        <xdr:cNvSpPr/>
      </xdr:nvSpPr>
      <xdr:spPr>
        <a:xfrm>
          <a:off x="16268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53357</xdr:rowOff>
    </xdr:from>
    <xdr:ext cx="405111" cy="259045"/>
    <xdr:sp macro="" textlink="">
      <xdr:nvSpPr>
        <xdr:cNvPr id="551" name="【学校施設】&#10;有形固定資産減価償却率該当値テキスト"/>
        <xdr:cNvSpPr txBox="1"/>
      </xdr:nvSpPr>
      <xdr:spPr>
        <a:xfrm>
          <a:off x="16357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552" name="楕円 551"/>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63</xdr:row>
      <xdr:rowOff>45720</xdr:rowOff>
    </xdr:to>
    <xdr:cxnSp macro="">
      <xdr:nvCxnSpPr>
        <xdr:cNvPr id="553" name="直線コネクタ 552"/>
        <xdr:cNvCxnSpPr/>
      </xdr:nvCxnSpPr>
      <xdr:spPr>
        <a:xfrm flipV="1">
          <a:off x="15481300" y="107556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151130</xdr:rowOff>
    </xdr:from>
    <xdr:to>
      <xdr:col>76</xdr:col>
      <xdr:colOff>165100</xdr:colOff>
      <xdr:row>63</xdr:row>
      <xdr:rowOff>81280</xdr:rowOff>
    </xdr:to>
    <xdr:sp macro="" textlink="">
      <xdr:nvSpPr>
        <xdr:cNvPr id="554" name="楕円 553"/>
        <xdr:cNvSpPr/>
      </xdr:nvSpPr>
      <xdr:spPr>
        <a:xfrm>
          <a:off x="14541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30480</xdr:rowOff>
    </xdr:from>
    <xdr:to>
      <xdr:col>81</xdr:col>
      <xdr:colOff>50800</xdr:colOff>
      <xdr:row>63</xdr:row>
      <xdr:rowOff>45720</xdr:rowOff>
    </xdr:to>
    <xdr:cxnSp macro="">
      <xdr:nvCxnSpPr>
        <xdr:cNvPr id="555" name="直線コネクタ 554"/>
        <xdr:cNvCxnSpPr/>
      </xdr:nvCxnSpPr>
      <xdr:spPr>
        <a:xfrm>
          <a:off x="14592300" y="10831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17780</xdr:rowOff>
    </xdr:from>
    <xdr:to>
      <xdr:col>72</xdr:col>
      <xdr:colOff>38100</xdr:colOff>
      <xdr:row>63</xdr:row>
      <xdr:rowOff>119380</xdr:rowOff>
    </xdr:to>
    <xdr:sp macro="" textlink="">
      <xdr:nvSpPr>
        <xdr:cNvPr id="556" name="楕円 555"/>
        <xdr:cNvSpPr/>
      </xdr:nvSpPr>
      <xdr:spPr>
        <a:xfrm>
          <a:off x="1365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30480</xdr:rowOff>
    </xdr:from>
    <xdr:to>
      <xdr:col>76</xdr:col>
      <xdr:colOff>114300</xdr:colOff>
      <xdr:row>63</xdr:row>
      <xdr:rowOff>68580</xdr:rowOff>
    </xdr:to>
    <xdr:cxnSp macro="">
      <xdr:nvCxnSpPr>
        <xdr:cNvPr id="557" name="直線コネクタ 556"/>
        <xdr:cNvCxnSpPr/>
      </xdr:nvCxnSpPr>
      <xdr:spPr>
        <a:xfrm flipV="1">
          <a:off x="13703300" y="10831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80645</xdr:rowOff>
    </xdr:from>
    <xdr:to>
      <xdr:col>67</xdr:col>
      <xdr:colOff>101600</xdr:colOff>
      <xdr:row>62</xdr:row>
      <xdr:rowOff>10795</xdr:rowOff>
    </xdr:to>
    <xdr:sp macro="" textlink="">
      <xdr:nvSpPr>
        <xdr:cNvPr id="558" name="楕円 557"/>
        <xdr:cNvSpPr/>
      </xdr:nvSpPr>
      <xdr:spPr>
        <a:xfrm>
          <a:off x="12763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131445</xdr:rowOff>
    </xdr:from>
    <xdr:to>
      <xdr:col>71</xdr:col>
      <xdr:colOff>177800</xdr:colOff>
      <xdr:row>63</xdr:row>
      <xdr:rowOff>68580</xdr:rowOff>
    </xdr:to>
    <xdr:cxnSp macro="">
      <xdr:nvCxnSpPr>
        <xdr:cNvPr id="559" name="直線コネクタ 558"/>
        <xdr:cNvCxnSpPr/>
      </xdr:nvCxnSpPr>
      <xdr:spPr>
        <a:xfrm>
          <a:off x="12814300" y="10589895"/>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564" name="n_1mainValue【学校施設】&#10;有形固定資産減価償却率"/>
        <xdr:cNvSpPr txBox="1"/>
      </xdr:nvSpPr>
      <xdr:spPr>
        <a:xfrm>
          <a:off x="15266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72407</xdr:rowOff>
    </xdr:from>
    <xdr:ext cx="405111" cy="259045"/>
    <xdr:sp macro="" textlink="">
      <xdr:nvSpPr>
        <xdr:cNvPr id="565" name="n_2mainValue【学校施設】&#10;有形固定資産減価償却率"/>
        <xdr:cNvSpPr txBox="1"/>
      </xdr:nvSpPr>
      <xdr:spPr>
        <a:xfrm>
          <a:off x="14389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110507</xdr:rowOff>
    </xdr:from>
    <xdr:ext cx="405111" cy="259045"/>
    <xdr:sp macro="" textlink="">
      <xdr:nvSpPr>
        <xdr:cNvPr id="566" name="n_3mainValue【学校施設】&#10;有形固定資産減価償却率"/>
        <xdr:cNvSpPr txBox="1"/>
      </xdr:nvSpPr>
      <xdr:spPr>
        <a:xfrm>
          <a:off x="13500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1922</xdr:rowOff>
    </xdr:from>
    <xdr:ext cx="405111" cy="259045"/>
    <xdr:sp macro="" textlink="">
      <xdr:nvSpPr>
        <xdr:cNvPr id="567" name="n_4mainValue【学校施設】&#10;有形固定資産減価償却率"/>
        <xdr:cNvSpPr txBox="1"/>
      </xdr:nvSpPr>
      <xdr:spPr>
        <a:xfrm>
          <a:off x="12611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167513</xdr:rowOff>
    </xdr:from>
    <xdr:to>
      <xdr:col>116</xdr:col>
      <xdr:colOff>114300</xdr:colOff>
      <xdr:row>63</xdr:row>
      <xdr:rowOff>97663</xdr:rowOff>
    </xdr:to>
    <xdr:sp macro="" textlink="">
      <xdr:nvSpPr>
        <xdr:cNvPr id="607" name="楕円 606"/>
        <xdr:cNvSpPr/>
      </xdr:nvSpPr>
      <xdr:spPr>
        <a:xfrm>
          <a:off x="221107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82440</xdr:rowOff>
    </xdr:from>
    <xdr:ext cx="469744" cy="259045"/>
    <xdr:sp macro="" textlink="">
      <xdr:nvSpPr>
        <xdr:cNvPr id="608" name="【学校施設】&#10;一人当たり面積該当値テキスト"/>
        <xdr:cNvSpPr txBox="1"/>
      </xdr:nvSpPr>
      <xdr:spPr>
        <a:xfrm>
          <a:off x="22199600" y="107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167513</xdr:rowOff>
    </xdr:from>
    <xdr:to>
      <xdr:col>112</xdr:col>
      <xdr:colOff>38100</xdr:colOff>
      <xdr:row>63</xdr:row>
      <xdr:rowOff>97663</xdr:rowOff>
    </xdr:to>
    <xdr:sp macro="" textlink="">
      <xdr:nvSpPr>
        <xdr:cNvPr id="609" name="楕円 608"/>
        <xdr:cNvSpPr/>
      </xdr:nvSpPr>
      <xdr:spPr>
        <a:xfrm>
          <a:off x="212725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46863</xdr:rowOff>
    </xdr:from>
    <xdr:to>
      <xdr:col>116</xdr:col>
      <xdr:colOff>63500</xdr:colOff>
      <xdr:row>63</xdr:row>
      <xdr:rowOff>46863</xdr:rowOff>
    </xdr:to>
    <xdr:cxnSp macro="">
      <xdr:nvCxnSpPr>
        <xdr:cNvPr id="610" name="直線コネクタ 609"/>
        <xdr:cNvCxnSpPr/>
      </xdr:nvCxnSpPr>
      <xdr:spPr>
        <a:xfrm>
          <a:off x="21323300" y="10848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168084</xdr:rowOff>
    </xdr:from>
    <xdr:to>
      <xdr:col>107</xdr:col>
      <xdr:colOff>101600</xdr:colOff>
      <xdr:row>63</xdr:row>
      <xdr:rowOff>98234</xdr:rowOff>
    </xdr:to>
    <xdr:sp macro="" textlink="">
      <xdr:nvSpPr>
        <xdr:cNvPr id="611" name="楕円 610"/>
        <xdr:cNvSpPr/>
      </xdr:nvSpPr>
      <xdr:spPr>
        <a:xfrm>
          <a:off x="20383500" y="107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46863</xdr:rowOff>
    </xdr:from>
    <xdr:to>
      <xdr:col>111</xdr:col>
      <xdr:colOff>177800</xdr:colOff>
      <xdr:row>63</xdr:row>
      <xdr:rowOff>47434</xdr:rowOff>
    </xdr:to>
    <xdr:cxnSp macro="">
      <xdr:nvCxnSpPr>
        <xdr:cNvPr id="612" name="直線コネクタ 611"/>
        <xdr:cNvCxnSpPr/>
      </xdr:nvCxnSpPr>
      <xdr:spPr>
        <a:xfrm flipV="1">
          <a:off x="20434300" y="1084821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157988</xdr:rowOff>
    </xdr:from>
    <xdr:to>
      <xdr:col>102</xdr:col>
      <xdr:colOff>165100</xdr:colOff>
      <xdr:row>63</xdr:row>
      <xdr:rowOff>88138</xdr:rowOff>
    </xdr:to>
    <xdr:sp macro="" textlink="">
      <xdr:nvSpPr>
        <xdr:cNvPr id="613" name="楕円 612"/>
        <xdr:cNvSpPr/>
      </xdr:nvSpPr>
      <xdr:spPr>
        <a:xfrm>
          <a:off x="19494500" y="107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37338</xdr:rowOff>
    </xdr:from>
    <xdr:to>
      <xdr:col>107</xdr:col>
      <xdr:colOff>50800</xdr:colOff>
      <xdr:row>63</xdr:row>
      <xdr:rowOff>47434</xdr:rowOff>
    </xdr:to>
    <xdr:cxnSp macro="">
      <xdr:nvCxnSpPr>
        <xdr:cNvPr id="614" name="直線コネクタ 613"/>
        <xdr:cNvCxnSpPr/>
      </xdr:nvCxnSpPr>
      <xdr:spPr>
        <a:xfrm>
          <a:off x="19545300" y="10838688"/>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149796</xdr:rowOff>
    </xdr:from>
    <xdr:to>
      <xdr:col>98</xdr:col>
      <xdr:colOff>38100</xdr:colOff>
      <xdr:row>63</xdr:row>
      <xdr:rowOff>79946</xdr:rowOff>
    </xdr:to>
    <xdr:sp macro="" textlink="">
      <xdr:nvSpPr>
        <xdr:cNvPr id="615" name="楕円 614"/>
        <xdr:cNvSpPr/>
      </xdr:nvSpPr>
      <xdr:spPr>
        <a:xfrm>
          <a:off x="18605500" y="107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29146</xdr:rowOff>
    </xdr:from>
    <xdr:to>
      <xdr:col>102</xdr:col>
      <xdr:colOff>114300</xdr:colOff>
      <xdr:row>63</xdr:row>
      <xdr:rowOff>37338</xdr:rowOff>
    </xdr:to>
    <xdr:cxnSp macro="">
      <xdr:nvCxnSpPr>
        <xdr:cNvPr id="616" name="直線コネクタ 615"/>
        <xdr:cNvCxnSpPr/>
      </xdr:nvCxnSpPr>
      <xdr:spPr>
        <a:xfrm>
          <a:off x="18656300" y="1083049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88790</xdr:rowOff>
    </xdr:from>
    <xdr:ext cx="469744" cy="259045"/>
    <xdr:sp macro="" textlink="">
      <xdr:nvSpPr>
        <xdr:cNvPr id="621" name="n_1mainValue【学校施設】&#10;一人当たり面積"/>
        <xdr:cNvSpPr txBox="1"/>
      </xdr:nvSpPr>
      <xdr:spPr>
        <a:xfrm>
          <a:off x="21075727" y="108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89361</xdr:rowOff>
    </xdr:from>
    <xdr:ext cx="469744" cy="259045"/>
    <xdr:sp macro="" textlink="">
      <xdr:nvSpPr>
        <xdr:cNvPr id="622" name="n_2mainValue【学校施設】&#10;一人当たり面積"/>
        <xdr:cNvSpPr txBox="1"/>
      </xdr:nvSpPr>
      <xdr:spPr>
        <a:xfrm>
          <a:off x="20199427" y="1089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79265</xdr:rowOff>
    </xdr:from>
    <xdr:ext cx="469744" cy="259045"/>
    <xdr:sp macro="" textlink="">
      <xdr:nvSpPr>
        <xdr:cNvPr id="623" name="n_3mainValue【学校施設】&#10;一人当たり面積"/>
        <xdr:cNvSpPr txBox="1"/>
      </xdr:nvSpPr>
      <xdr:spPr>
        <a:xfrm>
          <a:off x="19310427"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71073</xdr:rowOff>
    </xdr:from>
    <xdr:ext cx="469744" cy="259045"/>
    <xdr:sp macro="" textlink="">
      <xdr:nvSpPr>
        <xdr:cNvPr id="624" name="n_4mainValue【学校施設】&#10;一人当たり面積"/>
        <xdr:cNvSpPr txBox="1"/>
      </xdr:nvSpPr>
      <xdr:spPr>
        <a:xfrm>
          <a:off x="184214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666" name="楕円 665"/>
        <xdr:cNvSpPr/>
      </xdr:nvSpPr>
      <xdr:spPr>
        <a:xfrm>
          <a:off x="16268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119215</xdr:rowOff>
    </xdr:from>
    <xdr:ext cx="405111" cy="259045"/>
    <xdr:sp macro="" textlink="">
      <xdr:nvSpPr>
        <xdr:cNvPr id="667" name="【児童館】&#10;有形固定資産減価償却率該当値テキスト"/>
        <xdr:cNvSpPr txBox="1"/>
      </xdr:nvSpPr>
      <xdr:spPr>
        <a:xfrm>
          <a:off x="163576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668" name="楕円 667"/>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158931</xdr:rowOff>
    </xdr:from>
    <xdr:to>
      <xdr:col>85</xdr:col>
      <xdr:colOff>127000</xdr:colOff>
      <xdr:row>83</xdr:row>
      <xdr:rowOff>20138</xdr:rowOff>
    </xdr:to>
    <xdr:cxnSp macro="">
      <xdr:nvCxnSpPr>
        <xdr:cNvPr id="669" name="直線コネクタ 668"/>
        <xdr:cNvCxnSpPr/>
      </xdr:nvCxnSpPr>
      <xdr:spPr>
        <a:xfrm>
          <a:off x="15481300" y="142178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98334</xdr:rowOff>
    </xdr:from>
    <xdr:to>
      <xdr:col>76</xdr:col>
      <xdr:colOff>165100</xdr:colOff>
      <xdr:row>83</xdr:row>
      <xdr:rowOff>28484</xdr:rowOff>
    </xdr:to>
    <xdr:sp macro="" textlink="">
      <xdr:nvSpPr>
        <xdr:cNvPr id="670" name="楕円 669"/>
        <xdr:cNvSpPr/>
      </xdr:nvSpPr>
      <xdr:spPr>
        <a:xfrm>
          <a:off x="1454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149134</xdr:rowOff>
    </xdr:from>
    <xdr:to>
      <xdr:col>81</xdr:col>
      <xdr:colOff>50800</xdr:colOff>
      <xdr:row>82</xdr:row>
      <xdr:rowOff>158931</xdr:rowOff>
    </xdr:to>
    <xdr:cxnSp macro="">
      <xdr:nvCxnSpPr>
        <xdr:cNvPr id="671" name="直線コネクタ 670"/>
        <xdr:cNvCxnSpPr/>
      </xdr:nvCxnSpPr>
      <xdr:spPr>
        <a:xfrm>
          <a:off x="14592300" y="142080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65677</xdr:rowOff>
    </xdr:from>
    <xdr:to>
      <xdr:col>72</xdr:col>
      <xdr:colOff>38100</xdr:colOff>
      <xdr:row>82</xdr:row>
      <xdr:rowOff>167277</xdr:rowOff>
    </xdr:to>
    <xdr:sp macro="" textlink="">
      <xdr:nvSpPr>
        <xdr:cNvPr id="672" name="楕円 671"/>
        <xdr:cNvSpPr/>
      </xdr:nvSpPr>
      <xdr:spPr>
        <a:xfrm>
          <a:off x="13652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116477</xdr:rowOff>
    </xdr:from>
    <xdr:to>
      <xdr:col>76</xdr:col>
      <xdr:colOff>114300</xdr:colOff>
      <xdr:row>82</xdr:row>
      <xdr:rowOff>149134</xdr:rowOff>
    </xdr:to>
    <xdr:cxnSp macro="">
      <xdr:nvCxnSpPr>
        <xdr:cNvPr id="673" name="直線コネクタ 672"/>
        <xdr:cNvCxnSpPr/>
      </xdr:nvCxnSpPr>
      <xdr:spPr>
        <a:xfrm>
          <a:off x="13703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674" name="楕円 673"/>
        <xdr:cNvSpPr/>
      </xdr:nvSpPr>
      <xdr:spPr>
        <a:xfrm>
          <a:off x="1276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83820</xdr:rowOff>
    </xdr:from>
    <xdr:to>
      <xdr:col>71</xdr:col>
      <xdr:colOff>177800</xdr:colOff>
      <xdr:row>82</xdr:row>
      <xdr:rowOff>116477</xdr:rowOff>
    </xdr:to>
    <xdr:cxnSp macro="">
      <xdr:nvCxnSpPr>
        <xdr:cNvPr id="675" name="直線コネクタ 674"/>
        <xdr:cNvCxnSpPr/>
      </xdr:nvCxnSpPr>
      <xdr:spPr>
        <a:xfrm>
          <a:off x="12814300" y="1414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29408</xdr:rowOff>
    </xdr:from>
    <xdr:ext cx="405111" cy="259045"/>
    <xdr:sp macro="" textlink="">
      <xdr:nvSpPr>
        <xdr:cNvPr id="680" name="n_1mainValue【児童館】&#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81" name="n_2mainValue【児童館】&#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12354</xdr:rowOff>
    </xdr:from>
    <xdr:ext cx="405111" cy="259045"/>
    <xdr:sp macro="" textlink="">
      <xdr:nvSpPr>
        <xdr:cNvPr id="682" name="n_3mainValue【児童館】&#10;有形固定資産減価償却率"/>
        <xdr:cNvSpPr txBox="1"/>
      </xdr:nvSpPr>
      <xdr:spPr>
        <a:xfrm>
          <a:off x="13500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683" name="n_4mainValue【児童館】&#10;有形固定資産減価償却率"/>
        <xdr:cNvSpPr txBox="1"/>
      </xdr:nvSpPr>
      <xdr:spPr>
        <a:xfrm>
          <a:off x="12611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23" name="楕円 722"/>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24"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5" name="楕円 724"/>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26" name="直線コネクタ 725"/>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7" name="楕円 726"/>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28" name="直線コネクタ 727"/>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9" name="楕円 728"/>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30" name="直線コネクタ 729"/>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31" name="楕円 730"/>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32" name="直線コネクタ 731"/>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7"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8"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9"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40" name="n_4main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81" name="楕円 780"/>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782" name="【公民館】&#10;有形固定資産減価償却率該当値テキスト"/>
        <xdr:cNvSpPr txBox="1"/>
      </xdr:nvSpPr>
      <xdr:spPr>
        <a:xfrm>
          <a:off x="16357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xdr:rowOff>
    </xdr:from>
    <xdr:to>
      <xdr:col>81</xdr:col>
      <xdr:colOff>101600</xdr:colOff>
      <xdr:row>105</xdr:row>
      <xdr:rowOff>109855</xdr:rowOff>
    </xdr:to>
    <xdr:sp macro="" textlink="">
      <xdr:nvSpPr>
        <xdr:cNvPr id="783" name="楕円 782"/>
        <xdr:cNvSpPr/>
      </xdr:nvSpPr>
      <xdr:spPr>
        <a:xfrm>
          <a:off x="1543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59055</xdr:rowOff>
    </xdr:from>
    <xdr:to>
      <xdr:col>85</xdr:col>
      <xdr:colOff>127000</xdr:colOff>
      <xdr:row>105</xdr:row>
      <xdr:rowOff>76200</xdr:rowOff>
    </xdr:to>
    <xdr:cxnSp macro="">
      <xdr:nvCxnSpPr>
        <xdr:cNvPr id="784" name="直線コネクタ 783"/>
        <xdr:cNvCxnSpPr/>
      </xdr:nvCxnSpPr>
      <xdr:spPr>
        <a:xfrm>
          <a:off x="15481300" y="180613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95886</xdr:rowOff>
    </xdr:from>
    <xdr:to>
      <xdr:col>76</xdr:col>
      <xdr:colOff>165100</xdr:colOff>
      <xdr:row>106</xdr:row>
      <xdr:rowOff>26036</xdr:rowOff>
    </xdr:to>
    <xdr:sp macro="" textlink="">
      <xdr:nvSpPr>
        <xdr:cNvPr id="785" name="楕円 784"/>
        <xdr:cNvSpPr/>
      </xdr:nvSpPr>
      <xdr:spPr>
        <a:xfrm>
          <a:off x="14541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146686</xdr:rowOff>
    </xdr:to>
    <xdr:cxnSp macro="">
      <xdr:nvCxnSpPr>
        <xdr:cNvPr id="786" name="直線コネクタ 785"/>
        <xdr:cNvCxnSpPr/>
      </xdr:nvCxnSpPr>
      <xdr:spPr>
        <a:xfrm flipV="1">
          <a:off x="14592300" y="1806130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57786</xdr:rowOff>
    </xdr:from>
    <xdr:to>
      <xdr:col>72</xdr:col>
      <xdr:colOff>38100</xdr:colOff>
      <xdr:row>105</xdr:row>
      <xdr:rowOff>159386</xdr:rowOff>
    </xdr:to>
    <xdr:sp macro="" textlink="">
      <xdr:nvSpPr>
        <xdr:cNvPr id="787" name="楕円 786"/>
        <xdr:cNvSpPr/>
      </xdr:nvSpPr>
      <xdr:spPr>
        <a:xfrm>
          <a:off x="13652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108586</xdr:rowOff>
    </xdr:from>
    <xdr:to>
      <xdr:col>76</xdr:col>
      <xdr:colOff>114300</xdr:colOff>
      <xdr:row>105</xdr:row>
      <xdr:rowOff>146686</xdr:rowOff>
    </xdr:to>
    <xdr:cxnSp macro="">
      <xdr:nvCxnSpPr>
        <xdr:cNvPr id="788" name="直線コネクタ 787"/>
        <xdr:cNvCxnSpPr/>
      </xdr:nvCxnSpPr>
      <xdr:spPr>
        <a:xfrm>
          <a:off x="13703300" y="18110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19686</xdr:rowOff>
    </xdr:from>
    <xdr:to>
      <xdr:col>67</xdr:col>
      <xdr:colOff>101600</xdr:colOff>
      <xdr:row>105</xdr:row>
      <xdr:rowOff>121286</xdr:rowOff>
    </xdr:to>
    <xdr:sp macro="" textlink="">
      <xdr:nvSpPr>
        <xdr:cNvPr id="789" name="楕円 788"/>
        <xdr:cNvSpPr/>
      </xdr:nvSpPr>
      <xdr:spPr>
        <a:xfrm>
          <a:off x="12763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70486</xdr:rowOff>
    </xdr:from>
    <xdr:to>
      <xdr:col>71</xdr:col>
      <xdr:colOff>177800</xdr:colOff>
      <xdr:row>105</xdr:row>
      <xdr:rowOff>108586</xdr:rowOff>
    </xdr:to>
    <xdr:cxnSp macro="">
      <xdr:nvCxnSpPr>
        <xdr:cNvPr id="790" name="直線コネクタ 789"/>
        <xdr:cNvCxnSpPr/>
      </xdr:nvCxnSpPr>
      <xdr:spPr>
        <a:xfrm>
          <a:off x="12814300" y="18072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100982</xdr:rowOff>
    </xdr:from>
    <xdr:ext cx="405111" cy="259045"/>
    <xdr:sp macro="" textlink="">
      <xdr:nvSpPr>
        <xdr:cNvPr id="795" name="n_1mainValue【公民館】&#10;有形固定資産減価償却率"/>
        <xdr:cNvSpPr txBox="1"/>
      </xdr:nvSpPr>
      <xdr:spPr>
        <a:xfrm>
          <a:off x="152660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17163</xdr:rowOff>
    </xdr:from>
    <xdr:ext cx="405111" cy="259045"/>
    <xdr:sp macro="" textlink="">
      <xdr:nvSpPr>
        <xdr:cNvPr id="796" name="n_2mainValue【公民館】&#10;有形固定資産減価償却率"/>
        <xdr:cNvSpPr txBox="1"/>
      </xdr:nvSpPr>
      <xdr:spPr>
        <a:xfrm>
          <a:off x="14389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150513</xdr:rowOff>
    </xdr:from>
    <xdr:ext cx="405111" cy="259045"/>
    <xdr:sp macro="" textlink="">
      <xdr:nvSpPr>
        <xdr:cNvPr id="797" name="n_3mainValue【公民館】&#10;有形固定資産減価償却率"/>
        <xdr:cNvSpPr txBox="1"/>
      </xdr:nvSpPr>
      <xdr:spPr>
        <a:xfrm>
          <a:off x="13500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112413</xdr:rowOff>
    </xdr:from>
    <xdr:ext cx="405111" cy="259045"/>
    <xdr:sp macro="" textlink="">
      <xdr:nvSpPr>
        <xdr:cNvPr id="798" name="n_4mainValue【公民館】&#10;有形固定資産減価償却率"/>
        <xdr:cNvSpPr txBox="1"/>
      </xdr:nvSpPr>
      <xdr:spPr>
        <a:xfrm>
          <a:off x="12611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40" name="楕円 839"/>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41" name="【公民館】&#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42" name="楕円 841"/>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843" name="直線コネクタ 842"/>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44" name="楕円 843"/>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845" name="直線コネクタ 844"/>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46" name="楕円 845"/>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847" name="直線コネクタ 846"/>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48" name="楕円 847"/>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30480</xdr:rowOff>
    </xdr:to>
    <xdr:cxnSp macro="">
      <xdr:nvCxnSpPr>
        <xdr:cNvPr id="849" name="直線コネクタ 848"/>
        <xdr:cNvCxnSpPr/>
      </xdr:nvCxnSpPr>
      <xdr:spPr>
        <a:xfrm>
          <a:off x="18656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54"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55"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56"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57"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類似団体の平均値と比較して、有形固定資産減価償却率が高くなっている資産は「道路」「公営住宅」、「認定こども園・幼稚園・保育所」、「学校施設」、</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公民館」である。</a:t>
          </a:r>
          <a:endParaRPr lang="ja-JP" altLang="ja-JP" sz="1400">
            <a:effectLst/>
          </a:endParaRPr>
        </a:p>
        <a:p>
          <a:r>
            <a:rPr kumimoji="1" lang="ja-JP" altLang="ja-JP" sz="1100">
              <a:solidFill>
                <a:schemeClr val="dk1"/>
              </a:solidFill>
              <a:effectLst/>
              <a:latin typeface="+mn-lt"/>
              <a:ea typeface="+mn-ea"/>
              <a:cs typeface="+mn-cs"/>
            </a:rPr>
            <a:t>　東大和市の公共施設は、昭和６１年以前に建設された施設の割合が約７５％（床面積での割合）を占めているため、全体的に減価償却率が高い状況にある。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減価償却率が低い結果となった「橋りょう・トンネル」については、施設自体の耐用年数が長いことや、東京都が管理する河川の改修に伴い、平成２０年代に新たな橋りょうが築造されたためである。</a:t>
          </a:r>
          <a:endParaRPr lang="ja-JP" altLang="ja-JP" sz="1400">
            <a:effectLst/>
          </a:endParaRPr>
        </a:p>
        <a:p>
          <a:r>
            <a:rPr kumimoji="1" lang="ja-JP" altLang="ja-JP" sz="1100">
              <a:solidFill>
                <a:schemeClr val="dk1"/>
              </a:solidFill>
              <a:effectLst/>
              <a:latin typeface="+mn-lt"/>
              <a:ea typeface="+mn-ea"/>
              <a:cs typeface="+mn-cs"/>
            </a:rPr>
            <a:t>　これらの施設に関しては、公共施設等総合管理計画（平成２８年度策定）に基づき、</a:t>
          </a:r>
          <a:r>
            <a:rPr lang="ja-JP" altLang="ja-JP" sz="1100" b="0" i="0" baseline="0">
              <a:solidFill>
                <a:schemeClr val="dk1"/>
              </a:solidFill>
              <a:effectLst/>
              <a:latin typeface="+mn-lt"/>
              <a:ea typeface="+mn-ea"/>
              <a:cs typeface="+mn-cs"/>
            </a:rPr>
            <a:t>中長期的な老朽化対策の実施と維持更新に係る財政負担の平準化とともに、公共施設等の最適化に取り組んでいくこととする。</a:t>
          </a:r>
          <a:endParaRPr lang="ja-JP" altLang="ja-JP" sz="1400">
            <a:effectLst/>
          </a:endParaRPr>
        </a:p>
        <a:p>
          <a:r>
            <a:rPr kumimoji="1" lang="ja-JP" altLang="ja-JP" sz="1100" b="0" i="0" baseline="0">
              <a:solidFill>
                <a:schemeClr val="dk1"/>
              </a:solidFill>
              <a:effectLst/>
              <a:latin typeface="+mn-lt"/>
              <a:ea typeface="+mn-ea"/>
              <a:cs typeface="+mn-cs"/>
            </a:rPr>
            <a:t>　また、「橋りょう」、「</a:t>
          </a:r>
          <a:r>
            <a:rPr kumimoji="1" lang="ja-JP" altLang="ja-JP" sz="1100">
              <a:solidFill>
                <a:schemeClr val="dk1"/>
              </a:solidFill>
              <a:effectLst/>
              <a:latin typeface="+mn-lt"/>
              <a:ea typeface="+mn-ea"/>
              <a:cs typeface="+mn-cs"/>
            </a:rPr>
            <a:t>学校施設」については個別計画を策定し、施設の適切な維持管理に取り組んでいく。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85,317
84,116
13.42
44,273,867
42,281,094
1,916,352
17,286,421
20,408,691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20501</xdr:rowOff>
    </xdr:from>
    <xdr:to>
      <xdr:col>24</xdr:col>
      <xdr:colOff>114300</xdr:colOff>
      <xdr:row>39</xdr:row>
      <xdr:rowOff>122101</xdr:rowOff>
    </xdr:to>
    <xdr:sp macro="" textlink="">
      <xdr:nvSpPr>
        <xdr:cNvPr id="74" name="楕円 73"/>
        <xdr:cNvSpPr/>
      </xdr:nvSpPr>
      <xdr:spPr>
        <a:xfrm>
          <a:off x="4584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170378</xdr:rowOff>
    </xdr:from>
    <xdr:ext cx="405111" cy="259045"/>
    <xdr:sp macro="" textlink="">
      <xdr:nvSpPr>
        <xdr:cNvPr id="75" name="【図書館】&#10;有形固定資産減価償却率該当値テキスト"/>
        <xdr:cNvSpPr txBox="1"/>
      </xdr:nvSpPr>
      <xdr:spPr>
        <a:xfrm>
          <a:off x="46736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76019</xdr:rowOff>
    </xdr:from>
    <xdr:to>
      <xdr:col>20</xdr:col>
      <xdr:colOff>38100</xdr:colOff>
      <xdr:row>40</xdr:row>
      <xdr:rowOff>6169</xdr:rowOff>
    </xdr:to>
    <xdr:sp macro="" textlink="">
      <xdr:nvSpPr>
        <xdr:cNvPr id="76" name="楕円 75"/>
        <xdr:cNvSpPr/>
      </xdr:nvSpPr>
      <xdr:spPr>
        <a:xfrm>
          <a:off x="3746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71301</xdr:rowOff>
    </xdr:from>
    <xdr:to>
      <xdr:col>24</xdr:col>
      <xdr:colOff>63500</xdr:colOff>
      <xdr:row>39</xdr:row>
      <xdr:rowOff>126819</xdr:rowOff>
    </xdr:to>
    <xdr:cxnSp macro="">
      <xdr:nvCxnSpPr>
        <xdr:cNvPr id="77" name="直線コネクタ 76"/>
        <xdr:cNvCxnSpPr/>
      </xdr:nvCxnSpPr>
      <xdr:spPr>
        <a:xfrm flipV="1">
          <a:off x="3797300" y="67578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51526</xdr:rowOff>
    </xdr:from>
    <xdr:to>
      <xdr:col>15</xdr:col>
      <xdr:colOff>101600</xdr:colOff>
      <xdr:row>39</xdr:row>
      <xdr:rowOff>153126</xdr:rowOff>
    </xdr:to>
    <xdr:sp macro="" textlink="">
      <xdr:nvSpPr>
        <xdr:cNvPr id="78" name="楕円 77"/>
        <xdr:cNvSpPr/>
      </xdr:nvSpPr>
      <xdr:spPr>
        <a:xfrm>
          <a:off x="2857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102326</xdr:rowOff>
    </xdr:from>
    <xdr:to>
      <xdr:col>19</xdr:col>
      <xdr:colOff>177800</xdr:colOff>
      <xdr:row>39</xdr:row>
      <xdr:rowOff>126819</xdr:rowOff>
    </xdr:to>
    <xdr:cxnSp macro="">
      <xdr:nvCxnSpPr>
        <xdr:cNvPr id="79" name="直線コネクタ 78"/>
        <xdr:cNvCxnSpPr/>
      </xdr:nvCxnSpPr>
      <xdr:spPr>
        <a:xfrm>
          <a:off x="2908300" y="67888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18869</xdr:rowOff>
    </xdr:from>
    <xdr:to>
      <xdr:col>10</xdr:col>
      <xdr:colOff>165100</xdr:colOff>
      <xdr:row>39</xdr:row>
      <xdr:rowOff>120469</xdr:rowOff>
    </xdr:to>
    <xdr:sp macro="" textlink="">
      <xdr:nvSpPr>
        <xdr:cNvPr id="80" name="楕円 79"/>
        <xdr:cNvSpPr/>
      </xdr:nvSpPr>
      <xdr:spPr>
        <a:xfrm>
          <a:off x="1968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69669</xdr:rowOff>
    </xdr:from>
    <xdr:to>
      <xdr:col>15</xdr:col>
      <xdr:colOff>50800</xdr:colOff>
      <xdr:row>39</xdr:row>
      <xdr:rowOff>102326</xdr:rowOff>
    </xdr:to>
    <xdr:cxnSp macro="">
      <xdr:nvCxnSpPr>
        <xdr:cNvPr id="81" name="直線コネクタ 80"/>
        <xdr:cNvCxnSpPr/>
      </xdr:nvCxnSpPr>
      <xdr:spPr>
        <a:xfrm>
          <a:off x="2019300" y="675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170724</xdr:rowOff>
    </xdr:from>
    <xdr:to>
      <xdr:col>6</xdr:col>
      <xdr:colOff>38100</xdr:colOff>
      <xdr:row>39</xdr:row>
      <xdr:rowOff>100874</xdr:rowOff>
    </xdr:to>
    <xdr:sp macro="" textlink="">
      <xdr:nvSpPr>
        <xdr:cNvPr id="82" name="楕円 81"/>
        <xdr:cNvSpPr/>
      </xdr:nvSpPr>
      <xdr:spPr>
        <a:xfrm>
          <a:off x="1079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50074</xdr:rowOff>
    </xdr:from>
    <xdr:to>
      <xdr:col>10</xdr:col>
      <xdr:colOff>114300</xdr:colOff>
      <xdr:row>39</xdr:row>
      <xdr:rowOff>69669</xdr:rowOff>
    </xdr:to>
    <xdr:cxnSp macro="">
      <xdr:nvCxnSpPr>
        <xdr:cNvPr id="83" name="直線コネクタ 82"/>
        <xdr:cNvCxnSpPr/>
      </xdr:nvCxnSpPr>
      <xdr:spPr>
        <a:xfrm>
          <a:off x="1130300" y="673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168746</xdr:rowOff>
    </xdr:from>
    <xdr:ext cx="405111" cy="259045"/>
    <xdr:sp macro="" textlink="">
      <xdr:nvSpPr>
        <xdr:cNvPr id="88" name="n_1mainValue【図書館】&#10;有形固定資産減価償却率"/>
        <xdr:cNvSpPr txBox="1"/>
      </xdr:nvSpPr>
      <xdr:spPr>
        <a:xfrm>
          <a:off x="35820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144253</xdr:rowOff>
    </xdr:from>
    <xdr:ext cx="405111" cy="259045"/>
    <xdr:sp macro="" textlink="">
      <xdr:nvSpPr>
        <xdr:cNvPr id="89" name="n_2mainValue【図書館】&#10;有形固定資産減価償却率"/>
        <xdr:cNvSpPr txBox="1"/>
      </xdr:nvSpPr>
      <xdr:spPr>
        <a:xfrm>
          <a:off x="2705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111596</xdr:rowOff>
    </xdr:from>
    <xdr:ext cx="405111" cy="259045"/>
    <xdr:sp macro="" textlink="">
      <xdr:nvSpPr>
        <xdr:cNvPr id="90" name="n_3mainValue【図書館】&#10;有形固定資産減価償却率"/>
        <xdr:cNvSpPr txBox="1"/>
      </xdr:nvSpPr>
      <xdr:spPr>
        <a:xfrm>
          <a:off x="1816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92001</xdr:rowOff>
    </xdr:from>
    <xdr:ext cx="405111" cy="259045"/>
    <xdr:sp macro="" textlink="">
      <xdr:nvSpPr>
        <xdr:cNvPr id="91" name="n_4mainValue【図書館】&#10;有形固定資産減価償却率"/>
        <xdr:cNvSpPr txBox="1"/>
      </xdr:nvSpPr>
      <xdr:spPr>
        <a:xfrm>
          <a:off x="927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7" name="楕円 126"/>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8"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9" name="楕円 128"/>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0" name="直線コネクタ 129"/>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31" name="楕円 130"/>
        <xdr:cNvSpPr/>
      </xdr:nvSpPr>
      <xdr:spPr>
        <a:xfrm>
          <a:off x="869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13335</xdr:rowOff>
    </xdr:to>
    <xdr:cxnSp macro="">
      <xdr:nvCxnSpPr>
        <xdr:cNvPr id="132" name="直線コネクタ 131"/>
        <xdr:cNvCxnSpPr/>
      </xdr:nvCxnSpPr>
      <xdr:spPr>
        <a:xfrm flipV="1">
          <a:off x="8750300" y="6865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3" name="楕円 132"/>
        <xdr:cNvSpPr/>
      </xdr:nvSpPr>
      <xdr:spPr>
        <a:xfrm>
          <a:off x="781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4" name="直線コネクタ 133"/>
        <xdr:cNvCxnSpPr/>
      </xdr:nvCxnSpPr>
      <xdr:spPr>
        <a:xfrm>
          <a:off x="7861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133985</xdr:rowOff>
    </xdr:from>
    <xdr:to>
      <xdr:col>36</xdr:col>
      <xdr:colOff>165100</xdr:colOff>
      <xdr:row>40</xdr:row>
      <xdr:rowOff>64135</xdr:rowOff>
    </xdr:to>
    <xdr:sp macro="" textlink="">
      <xdr:nvSpPr>
        <xdr:cNvPr id="135" name="楕円 134"/>
        <xdr:cNvSpPr/>
      </xdr:nvSpPr>
      <xdr:spPr>
        <a:xfrm>
          <a:off x="6921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xdr:rowOff>
    </xdr:from>
    <xdr:to>
      <xdr:col>41</xdr:col>
      <xdr:colOff>50800</xdr:colOff>
      <xdr:row>40</xdr:row>
      <xdr:rowOff>13335</xdr:rowOff>
    </xdr:to>
    <xdr:cxnSp macro="">
      <xdr:nvCxnSpPr>
        <xdr:cNvPr id="136" name="直線コネクタ 135"/>
        <xdr:cNvCxnSpPr/>
      </xdr:nvCxnSpPr>
      <xdr:spPr>
        <a:xfrm>
          <a:off x="6972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1"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42" name="n_2mainValue【図書館】&#10;一人当たり面積"/>
        <xdr:cNvSpPr txBox="1"/>
      </xdr:nvSpPr>
      <xdr:spPr>
        <a:xfrm>
          <a:off x="8515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43" name="n_3mainValue【図書館】&#10;一人当たり面積"/>
        <xdr:cNvSpPr txBox="1"/>
      </xdr:nvSpPr>
      <xdr:spPr>
        <a:xfrm>
          <a:off x="7626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55262</xdr:rowOff>
    </xdr:from>
    <xdr:ext cx="469744" cy="259045"/>
    <xdr:sp macro="" textlink="">
      <xdr:nvSpPr>
        <xdr:cNvPr id="144" name="n_4mainValue【図書館】&#10;一人当たり面積"/>
        <xdr:cNvSpPr txBox="1"/>
      </xdr:nvSpPr>
      <xdr:spPr>
        <a:xfrm>
          <a:off x="6737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128270</xdr:rowOff>
    </xdr:from>
    <xdr:to>
      <xdr:col>24</xdr:col>
      <xdr:colOff>114300</xdr:colOff>
      <xdr:row>61</xdr:row>
      <xdr:rowOff>58420</xdr:rowOff>
    </xdr:to>
    <xdr:sp macro="" textlink="">
      <xdr:nvSpPr>
        <xdr:cNvPr id="185" name="楕円 184"/>
        <xdr:cNvSpPr/>
      </xdr:nvSpPr>
      <xdr:spPr>
        <a:xfrm>
          <a:off x="4584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106697</xdr:rowOff>
    </xdr:from>
    <xdr:ext cx="405111" cy="259045"/>
    <xdr:sp macro="" textlink="">
      <xdr:nvSpPr>
        <xdr:cNvPr id="186" name="【体育館・プール】&#10;有形固定資産減価償却率該当値テキスト"/>
        <xdr:cNvSpPr txBox="1"/>
      </xdr:nvSpPr>
      <xdr:spPr>
        <a:xfrm>
          <a:off x="4673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82550</xdr:rowOff>
    </xdr:from>
    <xdr:to>
      <xdr:col>20</xdr:col>
      <xdr:colOff>38100</xdr:colOff>
      <xdr:row>61</xdr:row>
      <xdr:rowOff>12700</xdr:rowOff>
    </xdr:to>
    <xdr:sp macro="" textlink="">
      <xdr:nvSpPr>
        <xdr:cNvPr id="187" name="楕円 186"/>
        <xdr:cNvSpPr/>
      </xdr:nvSpPr>
      <xdr:spPr>
        <a:xfrm>
          <a:off x="3746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133350</xdr:rowOff>
    </xdr:from>
    <xdr:to>
      <xdr:col>24</xdr:col>
      <xdr:colOff>63500</xdr:colOff>
      <xdr:row>61</xdr:row>
      <xdr:rowOff>7620</xdr:rowOff>
    </xdr:to>
    <xdr:cxnSp macro="">
      <xdr:nvCxnSpPr>
        <xdr:cNvPr id="188" name="直線コネクタ 187"/>
        <xdr:cNvCxnSpPr/>
      </xdr:nvCxnSpPr>
      <xdr:spPr>
        <a:xfrm>
          <a:off x="3797300" y="104203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42545</xdr:rowOff>
    </xdr:from>
    <xdr:to>
      <xdr:col>15</xdr:col>
      <xdr:colOff>101600</xdr:colOff>
      <xdr:row>60</xdr:row>
      <xdr:rowOff>144145</xdr:rowOff>
    </xdr:to>
    <xdr:sp macro="" textlink="">
      <xdr:nvSpPr>
        <xdr:cNvPr id="189" name="楕円 188"/>
        <xdr:cNvSpPr/>
      </xdr:nvSpPr>
      <xdr:spPr>
        <a:xfrm>
          <a:off x="2857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60</xdr:row>
      <xdr:rowOff>133350</xdr:rowOff>
    </xdr:to>
    <xdr:cxnSp macro="">
      <xdr:nvCxnSpPr>
        <xdr:cNvPr id="190" name="直線コネクタ 189"/>
        <xdr:cNvCxnSpPr/>
      </xdr:nvCxnSpPr>
      <xdr:spPr>
        <a:xfrm>
          <a:off x="2908300" y="1038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xdr:rowOff>
    </xdr:from>
    <xdr:to>
      <xdr:col>10</xdr:col>
      <xdr:colOff>165100</xdr:colOff>
      <xdr:row>60</xdr:row>
      <xdr:rowOff>102235</xdr:rowOff>
    </xdr:to>
    <xdr:sp macro="" textlink="">
      <xdr:nvSpPr>
        <xdr:cNvPr id="191" name="楕円 190"/>
        <xdr:cNvSpPr/>
      </xdr:nvSpPr>
      <xdr:spPr>
        <a:xfrm>
          <a:off x="1968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51435</xdr:rowOff>
    </xdr:from>
    <xdr:to>
      <xdr:col>15</xdr:col>
      <xdr:colOff>50800</xdr:colOff>
      <xdr:row>60</xdr:row>
      <xdr:rowOff>93345</xdr:rowOff>
    </xdr:to>
    <xdr:cxnSp macro="">
      <xdr:nvCxnSpPr>
        <xdr:cNvPr id="192" name="直線コネクタ 191"/>
        <xdr:cNvCxnSpPr/>
      </xdr:nvCxnSpPr>
      <xdr:spPr>
        <a:xfrm>
          <a:off x="2019300" y="10338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xdr:rowOff>
    </xdr:from>
    <xdr:to>
      <xdr:col>6</xdr:col>
      <xdr:colOff>38100</xdr:colOff>
      <xdr:row>60</xdr:row>
      <xdr:rowOff>117475</xdr:rowOff>
    </xdr:to>
    <xdr:sp macro="" textlink="">
      <xdr:nvSpPr>
        <xdr:cNvPr id="193" name="楕円 192"/>
        <xdr:cNvSpPr/>
      </xdr:nvSpPr>
      <xdr:spPr>
        <a:xfrm>
          <a:off x="1079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51435</xdr:rowOff>
    </xdr:from>
    <xdr:to>
      <xdr:col>10</xdr:col>
      <xdr:colOff>114300</xdr:colOff>
      <xdr:row>60</xdr:row>
      <xdr:rowOff>66675</xdr:rowOff>
    </xdr:to>
    <xdr:cxnSp macro="">
      <xdr:nvCxnSpPr>
        <xdr:cNvPr id="194" name="直線コネクタ 193"/>
        <xdr:cNvCxnSpPr/>
      </xdr:nvCxnSpPr>
      <xdr:spPr>
        <a:xfrm flipV="1">
          <a:off x="1130300" y="103384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3827</xdr:rowOff>
    </xdr:from>
    <xdr:ext cx="405111" cy="259045"/>
    <xdr:sp macro="" textlink="">
      <xdr:nvSpPr>
        <xdr:cNvPr id="199" name="n_1main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135272</xdr:rowOff>
    </xdr:from>
    <xdr:ext cx="405111" cy="259045"/>
    <xdr:sp macro="" textlink="">
      <xdr:nvSpPr>
        <xdr:cNvPr id="200" name="n_2mainValue【体育館・プール】&#10;有形固定資産減価償却率"/>
        <xdr:cNvSpPr txBox="1"/>
      </xdr:nvSpPr>
      <xdr:spPr>
        <a:xfrm>
          <a:off x="2705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93362</xdr:rowOff>
    </xdr:from>
    <xdr:ext cx="405111" cy="259045"/>
    <xdr:sp macro="" textlink="">
      <xdr:nvSpPr>
        <xdr:cNvPr id="201" name="n_3mainValue【体育館・プール】&#10;有形固定資産減価償却率"/>
        <xdr:cNvSpPr txBox="1"/>
      </xdr:nvSpPr>
      <xdr:spPr>
        <a:xfrm>
          <a:off x="1816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108602</xdr:rowOff>
    </xdr:from>
    <xdr:ext cx="405111" cy="259045"/>
    <xdr:sp macro="" textlink="">
      <xdr:nvSpPr>
        <xdr:cNvPr id="202" name="n_4mainValue【体育館・プール】&#10;有形固定資産減価償却率"/>
        <xdr:cNvSpPr txBox="1"/>
      </xdr:nvSpPr>
      <xdr:spPr>
        <a:xfrm>
          <a:off x="927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148409</xdr:rowOff>
    </xdr:from>
    <xdr:to>
      <xdr:col>55</xdr:col>
      <xdr:colOff>50800</xdr:colOff>
      <xdr:row>64</xdr:row>
      <xdr:rowOff>78559</xdr:rowOff>
    </xdr:to>
    <xdr:sp macro="" textlink="">
      <xdr:nvSpPr>
        <xdr:cNvPr id="244" name="楕円 243"/>
        <xdr:cNvSpPr/>
      </xdr:nvSpPr>
      <xdr:spPr>
        <a:xfrm>
          <a:off x="104267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63336</xdr:rowOff>
    </xdr:from>
    <xdr:ext cx="469744" cy="259045"/>
    <xdr:sp macro="" textlink="">
      <xdr:nvSpPr>
        <xdr:cNvPr id="245" name="【体育館・プール】&#10;一人当たり面積該当値テキスト"/>
        <xdr:cNvSpPr txBox="1"/>
      </xdr:nvSpPr>
      <xdr:spPr>
        <a:xfrm>
          <a:off x="10515600" y="1086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148409</xdr:rowOff>
    </xdr:from>
    <xdr:to>
      <xdr:col>50</xdr:col>
      <xdr:colOff>165100</xdr:colOff>
      <xdr:row>64</xdr:row>
      <xdr:rowOff>78559</xdr:rowOff>
    </xdr:to>
    <xdr:sp macro="" textlink="">
      <xdr:nvSpPr>
        <xdr:cNvPr id="246" name="楕円 245"/>
        <xdr:cNvSpPr/>
      </xdr:nvSpPr>
      <xdr:spPr>
        <a:xfrm>
          <a:off x="9588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27759</xdr:rowOff>
    </xdr:from>
    <xdr:to>
      <xdr:col>55</xdr:col>
      <xdr:colOff>0</xdr:colOff>
      <xdr:row>64</xdr:row>
      <xdr:rowOff>27759</xdr:rowOff>
    </xdr:to>
    <xdr:cxnSp macro="">
      <xdr:nvCxnSpPr>
        <xdr:cNvPr id="247" name="直線コネクタ 246"/>
        <xdr:cNvCxnSpPr/>
      </xdr:nvCxnSpPr>
      <xdr:spPr>
        <a:xfrm>
          <a:off x="9639300" y="110005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148409</xdr:rowOff>
    </xdr:from>
    <xdr:to>
      <xdr:col>46</xdr:col>
      <xdr:colOff>38100</xdr:colOff>
      <xdr:row>64</xdr:row>
      <xdr:rowOff>78559</xdr:rowOff>
    </xdr:to>
    <xdr:sp macro="" textlink="">
      <xdr:nvSpPr>
        <xdr:cNvPr id="248" name="楕円 247"/>
        <xdr:cNvSpPr/>
      </xdr:nvSpPr>
      <xdr:spPr>
        <a:xfrm>
          <a:off x="8699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27759</xdr:rowOff>
    </xdr:from>
    <xdr:to>
      <xdr:col>50</xdr:col>
      <xdr:colOff>114300</xdr:colOff>
      <xdr:row>64</xdr:row>
      <xdr:rowOff>27759</xdr:rowOff>
    </xdr:to>
    <xdr:cxnSp macro="">
      <xdr:nvCxnSpPr>
        <xdr:cNvPr id="249" name="直線コネクタ 248"/>
        <xdr:cNvCxnSpPr/>
      </xdr:nvCxnSpPr>
      <xdr:spPr>
        <a:xfrm>
          <a:off x="8750300" y="110005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148409</xdr:rowOff>
    </xdr:from>
    <xdr:to>
      <xdr:col>41</xdr:col>
      <xdr:colOff>101600</xdr:colOff>
      <xdr:row>64</xdr:row>
      <xdr:rowOff>78559</xdr:rowOff>
    </xdr:to>
    <xdr:sp macro="" textlink="">
      <xdr:nvSpPr>
        <xdr:cNvPr id="250" name="楕円 249"/>
        <xdr:cNvSpPr/>
      </xdr:nvSpPr>
      <xdr:spPr>
        <a:xfrm>
          <a:off x="7810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27759</xdr:rowOff>
    </xdr:from>
    <xdr:to>
      <xdr:col>45</xdr:col>
      <xdr:colOff>177800</xdr:colOff>
      <xdr:row>64</xdr:row>
      <xdr:rowOff>27759</xdr:rowOff>
    </xdr:to>
    <xdr:cxnSp macro="">
      <xdr:nvCxnSpPr>
        <xdr:cNvPr id="251" name="直線コネクタ 250"/>
        <xdr:cNvCxnSpPr/>
      </xdr:nvCxnSpPr>
      <xdr:spPr>
        <a:xfrm>
          <a:off x="7861300" y="110005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148409</xdr:rowOff>
    </xdr:from>
    <xdr:to>
      <xdr:col>36</xdr:col>
      <xdr:colOff>165100</xdr:colOff>
      <xdr:row>64</xdr:row>
      <xdr:rowOff>78559</xdr:rowOff>
    </xdr:to>
    <xdr:sp macro="" textlink="">
      <xdr:nvSpPr>
        <xdr:cNvPr id="252" name="楕円 251"/>
        <xdr:cNvSpPr/>
      </xdr:nvSpPr>
      <xdr:spPr>
        <a:xfrm>
          <a:off x="6921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27759</xdr:rowOff>
    </xdr:from>
    <xdr:to>
      <xdr:col>41</xdr:col>
      <xdr:colOff>50800</xdr:colOff>
      <xdr:row>64</xdr:row>
      <xdr:rowOff>27759</xdr:rowOff>
    </xdr:to>
    <xdr:cxnSp macro="">
      <xdr:nvCxnSpPr>
        <xdr:cNvPr id="253" name="直線コネクタ 252"/>
        <xdr:cNvCxnSpPr/>
      </xdr:nvCxnSpPr>
      <xdr:spPr>
        <a:xfrm>
          <a:off x="6972300" y="110005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69686</xdr:rowOff>
    </xdr:from>
    <xdr:ext cx="469744" cy="259045"/>
    <xdr:sp macro="" textlink="">
      <xdr:nvSpPr>
        <xdr:cNvPr id="258" name="n_1mainValue【体育館・プール】&#10;一人当たり面積"/>
        <xdr:cNvSpPr txBox="1"/>
      </xdr:nvSpPr>
      <xdr:spPr>
        <a:xfrm>
          <a:off x="93917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69686</xdr:rowOff>
    </xdr:from>
    <xdr:ext cx="469744" cy="259045"/>
    <xdr:sp macro="" textlink="">
      <xdr:nvSpPr>
        <xdr:cNvPr id="259" name="n_2mainValue【体育館・プール】&#10;一人当たり面積"/>
        <xdr:cNvSpPr txBox="1"/>
      </xdr:nvSpPr>
      <xdr:spPr>
        <a:xfrm>
          <a:off x="85154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69686</xdr:rowOff>
    </xdr:from>
    <xdr:ext cx="469744" cy="259045"/>
    <xdr:sp macro="" textlink="">
      <xdr:nvSpPr>
        <xdr:cNvPr id="260" name="n_3mainValue【体育館・プール】&#10;一人当たり面積"/>
        <xdr:cNvSpPr txBox="1"/>
      </xdr:nvSpPr>
      <xdr:spPr>
        <a:xfrm>
          <a:off x="76264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69686</xdr:rowOff>
    </xdr:from>
    <xdr:ext cx="469744" cy="259045"/>
    <xdr:sp macro="" textlink="">
      <xdr:nvSpPr>
        <xdr:cNvPr id="261" name="n_4mainValue【体育館・プール】&#10;一人当たり面積"/>
        <xdr:cNvSpPr txBox="1"/>
      </xdr:nvSpPr>
      <xdr:spPr>
        <a:xfrm>
          <a:off x="67374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60452</xdr:rowOff>
    </xdr:from>
    <xdr:to>
      <xdr:col>24</xdr:col>
      <xdr:colOff>114300</xdr:colOff>
      <xdr:row>78</xdr:row>
      <xdr:rowOff>162052</xdr:rowOff>
    </xdr:to>
    <xdr:sp macro="" textlink="">
      <xdr:nvSpPr>
        <xdr:cNvPr id="300" name="楕円 299"/>
        <xdr:cNvSpPr/>
      </xdr:nvSpPr>
      <xdr:spPr>
        <a:xfrm>
          <a:off x="45847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146829</xdr:rowOff>
    </xdr:from>
    <xdr:ext cx="405111" cy="259045"/>
    <xdr:sp macro="" textlink="">
      <xdr:nvSpPr>
        <xdr:cNvPr id="301" name="【福祉施設】&#10;有形固定資産減価償却率該当値テキスト"/>
        <xdr:cNvSpPr txBox="1"/>
      </xdr:nvSpPr>
      <xdr:spPr>
        <a:xfrm>
          <a:off x="4673600" y="133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76454</xdr:rowOff>
    </xdr:from>
    <xdr:to>
      <xdr:col>20</xdr:col>
      <xdr:colOff>38100</xdr:colOff>
      <xdr:row>79</xdr:row>
      <xdr:rowOff>6604</xdr:rowOff>
    </xdr:to>
    <xdr:sp macro="" textlink="">
      <xdr:nvSpPr>
        <xdr:cNvPr id="302" name="楕円 301"/>
        <xdr:cNvSpPr/>
      </xdr:nvSpPr>
      <xdr:spPr>
        <a:xfrm>
          <a:off x="3746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111252</xdr:rowOff>
    </xdr:from>
    <xdr:to>
      <xdr:col>24</xdr:col>
      <xdr:colOff>63500</xdr:colOff>
      <xdr:row>78</xdr:row>
      <xdr:rowOff>127254</xdr:rowOff>
    </xdr:to>
    <xdr:cxnSp macro="">
      <xdr:nvCxnSpPr>
        <xdr:cNvPr id="303" name="直線コネクタ 302"/>
        <xdr:cNvCxnSpPr/>
      </xdr:nvCxnSpPr>
      <xdr:spPr>
        <a:xfrm flipV="1">
          <a:off x="3797300" y="1348435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30735</xdr:rowOff>
    </xdr:from>
    <xdr:to>
      <xdr:col>15</xdr:col>
      <xdr:colOff>101600</xdr:colOff>
      <xdr:row>78</xdr:row>
      <xdr:rowOff>132335</xdr:rowOff>
    </xdr:to>
    <xdr:sp macro="" textlink="">
      <xdr:nvSpPr>
        <xdr:cNvPr id="304" name="楕円 303"/>
        <xdr:cNvSpPr/>
      </xdr:nvSpPr>
      <xdr:spPr>
        <a:xfrm>
          <a:off x="28575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81535</xdr:rowOff>
    </xdr:from>
    <xdr:to>
      <xdr:col>19</xdr:col>
      <xdr:colOff>177800</xdr:colOff>
      <xdr:row>78</xdr:row>
      <xdr:rowOff>127254</xdr:rowOff>
    </xdr:to>
    <xdr:cxnSp macro="">
      <xdr:nvCxnSpPr>
        <xdr:cNvPr id="305" name="直線コネクタ 304"/>
        <xdr:cNvCxnSpPr/>
      </xdr:nvCxnSpPr>
      <xdr:spPr>
        <a:xfrm>
          <a:off x="2908300" y="1345463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158750</xdr:rowOff>
    </xdr:from>
    <xdr:to>
      <xdr:col>10</xdr:col>
      <xdr:colOff>165100</xdr:colOff>
      <xdr:row>78</xdr:row>
      <xdr:rowOff>88900</xdr:rowOff>
    </xdr:to>
    <xdr:sp macro="" textlink="">
      <xdr:nvSpPr>
        <xdr:cNvPr id="306" name="楕円 305"/>
        <xdr:cNvSpPr/>
      </xdr:nvSpPr>
      <xdr:spPr>
        <a:xfrm>
          <a:off x="196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78</xdr:row>
      <xdr:rowOff>81535</xdr:rowOff>
    </xdr:to>
    <xdr:cxnSp macro="">
      <xdr:nvCxnSpPr>
        <xdr:cNvPr id="307" name="直線コネクタ 306"/>
        <xdr:cNvCxnSpPr/>
      </xdr:nvCxnSpPr>
      <xdr:spPr>
        <a:xfrm>
          <a:off x="2019300" y="134112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08" name="楕円 307"/>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38100</xdr:rowOff>
    </xdr:from>
    <xdr:to>
      <xdr:col>10</xdr:col>
      <xdr:colOff>114300</xdr:colOff>
      <xdr:row>86</xdr:row>
      <xdr:rowOff>38100</xdr:rowOff>
    </xdr:to>
    <xdr:cxnSp macro="">
      <xdr:nvCxnSpPr>
        <xdr:cNvPr id="309" name="直線コネクタ 308"/>
        <xdr:cNvCxnSpPr/>
      </xdr:nvCxnSpPr>
      <xdr:spPr>
        <a:xfrm flipV="1">
          <a:off x="1130300" y="134112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23131</xdr:rowOff>
    </xdr:from>
    <xdr:ext cx="405111" cy="259045"/>
    <xdr:sp macro="" textlink="">
      <xdr:nvSpPr>
        <xdr:cNvPr id="314" name="n_1mainValue【福祉施設】&#10;有形固定資産減価償却率"/>
        <xdr:cNvSpPr txBox="1"/>
      </xdr:nvSpPr>
      <xdr:spPr>
        <a:xfrm>
          <a:off x="3582044" y="132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148862</xdr:rowOff>
    </xdr:from>
    <xdr:ext cx="405111" cy="259045"/>
    <xdr:sp macro="" textlink="">
      <xdr:nvSpPr>
        <xdr:cNvPr id="315" name="n_2mainValue【福祉施設】&#10;有形固定資産減価償却率"/>
        <xdr:cNvSpPr txBox="1"/>
      </xdr:nvSpPr>
      <xdr:spPr>
        <a:xfrm>
          <a:off x="2705744" y="1317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105427</xdr:rowOff>
    </xdr:from>
    <xdr:ext cx="405111" cy="259045"/>
    <xdr:sp macro="" textlink="">
      <xdr:nvSpPr>
        <xdr:cNvPr id="316" name="n_3mainValue【福祉施設】&#10;有形固定資産減価償却率"/>
        <xdr:cNvSpPr txBox="1"/>
      </xdr:nvSpPr>
      <xdr:spPr>
        <a:xfrm>
          <a:off x="1816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7" name="n_4mainValue【福祉施設】&#10;有形固定資産減価償却率"/>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50164</xdr:rowOff>
    </xdr:from>
    <xdr:to>
      <xdr:col>55</xdr:col>
      <xdr:colOff>50800</xdr:colOff>
      <xdr:row>84</xdr:row>
      <xdr:rowOff>151764</xdr:rowOff>
    </xdr:to>
    <xdr:sp macro="" textlink="">
      <xdr:nvSpPr>
        <xdr:cNvPr id="353" name="楕円 352"/>
        <xdr:cNvSpPr/>
      </xdr:nvSpPr>
      <xdr:spPr>
        <a:xfrm>
          <a:off x="10426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28591</xdr:rowOff>
    </xdr:from>
    <xdr:ext cx="469744" cy="259045"/>
    <xdr:sp macro="" textlink="">
      <xdr:nvSpPr>
        <xdr:cNvPr id="354" name="【福祉施設】&#10;一人当たり面積該当値テキスト"/>
        <xdr:cNvSpPr txBox="1"/>
      </xdr:nvSpPr>
      <xdr:spPr>
        <a:xfrm>
          <a:off x="10515600"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50164</xdr:rowOff>
    </xdr:from>
    <xdr:to>
      <xdr:col>50</xdr:col>
      <xdr:colOff>165100</xdr:colOff>
      <xdr:row>84</xdr:row>
      <xdr:rowOff>151764</xdr:rowOff>
    </xdr:to>
    <xdr:sp macro="" textlink="">
      <xdr:nvSpPr>
        <xdr:cNvPr id="355" name="楕円 354"/>
        <xdr:cNvSpPr/>
      </xdr:nvSpPr>
      <xdr:spPr>
        <a:xfrm>
          <a:off x="958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100964</xdr:rowOff>
    </xdr:from>
    <xdr:to>
      <xdr:col>55</xdr:col>
      <xdr:colOff>0</xdr:colOff>
      <xdr:row>84</xdr:row>
      <xdr:rowOff>100964</xdr:rowOff>
    </xdr:to>
    <xdr:cxnSp macro="">
      <xdr:nvCxnSpPr>
        <xdr:cNvPr id="356" name="直線コネクタ 355"/>
        <xdr:cNvCxnSpPr/>
      </xdr:nvCxnSpPr>
      <xdr:spPr>
        <a:xfrm>
          <a:off x="9639300" y="14502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50164</xdr:rowOff>
    </xdr:from>
    <xdr:to>
      <xdr:col>46</xdr:col>
      <xdr:colOff>38100</xdr:colOff>
      <xdr:row>84</xdr:row>
      <xdr:rowOff>151764</xdr:rowOff>
    </xdr:to>
    <xdr:sp macro="" textlink="">
      <xdr:nvSpPr>
        <xdr:cNvPr id="357" name="楕円 356"/>
        <xdr:cNvSpPr/>
      </xdr:nvSpPr>
      <xdr:spPr>
        <a:xfrm>
          <a:off x="8699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100964</xdr:rowOff>
    </xdr:from>
    <xdr:to>
      <xdr:col>50</xdr:col>
      <xdr:colOff>114300</xdr:colOff>
      <xdr:row>84</xdr:row>
      <xdr:rowOff>100964</xdr:rowOff>
    </xdr:to>
    <xdr:cxnSp macro="">
      <xdr:nvCxnSpPr>
        <xdr:cNvPr id="358" name="直線コネクタ 357"/>
        <xdr:cNvCxnSpPr/>
      </xdr:nvCxnSpPr>
      <xdr:spPr>
        <a:xfrm>
          <a:off x="8750300" y="14502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50164</xdr:rowOff>
    </xdr:from>
    <xdr:to>
      <xdr:col>41</xdr:col>
      <xdr:colOff>101600</xdr:colOff>
      <xdr:row>84</xdr:row>
      <xdr:rowOff>151764</xdr:rowOff>
    </xdr:to>
    <xdr:sp macro="" textlink="">
      <xdr:nvSpPr>
        <xdr:cNvPr id="359" name="楕円 358"/>
        <xdr:cNvSpPr/>
      </xdr:nvSpPr>
      <xdr:spPr>
        <a:xfrm>
          <a:off x="781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100964</xdr:rowOff>
    </xdr:from>
    <xdr:to>
      <xdr:col>45</xdr:col>
      <xdr:colOff>177800</xdr:colOff>
      <xdr:row>84</xdr:row>
      <xdr:rowOff>100964</xdr:rowOff>
    </xdr:to>
    <xdr:cxnSp macro="">
      <xdr:nvCxnSpPr>
        <xdr:cNvPr id="360" name="直線コネクタ 359"/>
        <xdr:cNvCxnSpPr/>
      </xdr:nvCxnSpPr>
      <xdr:spPr>
        <a:xfrm>
          <a:off x="7861300" y="14502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27305</xdr:rowOff>
    </xdr:from>
    <xdr:to>
      <xdr:col>36</xdr:col>
      <xdr:colOff>165100</xdr:colOff>
      <xdr:row>85</xdr:row>
      <xdr:rowOff>128905</xdr:rowOff>
    </xdr:to>
    <xdr:sp macro="" textlink="">
      <xdr:nvSpPr>
        <xdr:cNvPr id="361" name="楕円 360"/>
        <xdr:cNvSpPr/>
      </xdr:nvSpPr>
      <xdr:spPr>
        <a:xfrm>
          <a:off x="6921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100964</xdr:rowOff>
    </xdr:from>
    <xdr:to>
      <xdr:col>41</xdr:col>
      <xdr:colOff>50800</xdr:colOff>
      <xdr:row>85</xdr:row>
      <xdr:rowOff>78105</xdr:rowOff>
    </xdr:to>
    <xdr:cxnSp macro="">
      <xdr:nvCxnSpPr>
        <xdr:cNvPr id="362" name="直線コネクタ 361"/>
        <xdr:cNvCxnSpPr/>
      </xdr:nvCxnSpPr>
      <xdr:spPr>
        <a:xfrm flipV="1">
          <a:off x="6972300" y="1450276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142891</xdr:rowOff>
    </xdr:from>
    <xdr:ext cx="469744" cy="259045"/>
    <xdr:sp macro="" textlink="">
      <xdr:nvSpPr>
        <xdr:cNvPr id="367" name="n_1mainValue【福祉施設】&#10;一人当たり面積"/>
        <xdr:cNvSpPr txBox="1"/>
      </xdr:nvSpPr>
      <xdr:spPr>
        <a:xfrm>
          <a:off x="93917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142891</xdr:rowOff>
    </xdr:from>
    <xdr:ext cx="469744" cy="259045"/>
    <xdr:sp macro="" textlink="">
      <xdr:nvSpPr>
        <xdr:cNvPr id="368" name="n_2mainValue【福祉施設】&#10;一人当たり面積"/>
        <xdr:cNvSpPr txBox="1"/>
      </xdr:nvSpPr>
      <xdr:spPr>
        <a:xfrm>
          <a:off x="8515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142891</xdr:rowOff>
    </xdr:from>
    <xdr:ext cx="469744" cy="259045"/>
    <xdr:sp macro="" textlink="">
      <xdr:nvSpPr>
        <xdr:cNvPr id="369" name="n_3mainValue【福祉施設】&#10;一人当たり面積"/>
        <xdr:cNvSpPr txBox="1"/>
      </xdr:nvSpPr>
      <xdr:spPr>
        <a:xfrm>
          <a:off x="7626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120032</xdr:rowOff>
    </xdr:from>
    <xdr:ext cx="469744" cy="259045"/>
    <xdr:sp macro="" textlink="">
      <xdr:nvSpPr>
        <xdr:cNvPr id="370" name="n_4mainValue【福祉施設】&#10;一人当たり面積"/>
        <xdr:cNvSpPr txBox="1"/>
      </xdr:nvSpPr>
      <xdr:spPr>
        <a:xfrm>
          <a:off x="6737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23768</xdr:rowOff>
    </xdr:from>
    <xdr:to>
      <xdr:col>24</xdr:col>
      <xdr:colOff>114300</xdr:colOff>
      <xdr:row>103</xdr:row>
      <xdr:rowOff>125368</xdr:rowOff>
    </xdr:to>
    <xdr:sp macro="" textlink="">
      <xdr:nvSpPr>
        <xdr:cNvPr id="412" name="楕円 411"/>
        <xdr:cNvSpPr/>
      </xdr:nvSpPr>
      <xdr:spPr>
        <a:xfrm>
          <a:off x="45847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46645</xdr:rowOff>
    </xdr:from>
    <xdr:ext cx="405111" cy="259045"/>
    <xdr:sp macro="" textlink="">
      <xdr:nvSpPr>
        <xdr:cNvPr id="413" name="【市民会館】&#10;有形固定資産減価償却率該当値テキスト"/>
        <xdr:cNvSpPr txBox="1"/>
      </xdr:nvSpPr>
      <xdr:spPr>
        <a:xfrm>
          <a:off x="4673600" y="1753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159294</xdr:rowOff>
    </xdr:from>
    <xdr:to>
      <xdr:col>20</xdr:col>
      <xdr:colOff>38100</xdr:colOff>
      <xdr:row>103</xdr:row>
      <xdr:rowOff>89444</xdr:rowOff>
    </xdr:to>
    <xdr:sp macro="" textlink="">
      <xdr:nvSpPr>
        <xdr:cNvPr id="414" name="楕円 413"/>
        <xdr:cNvSpPr/>
      </xdr:nvSpPr>
      <xdr:spPr>
        <a:xfrm>
          <a:off x="3746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38644</xdr:rowOff>
    </xdr:from>
    <xdr:to>
      <xdr:col>24</xdr:col>
      <xdr:colOff>63500</xdr:colOff>
      <xdr:row>103</xdr:row>
      <xdr:rowOff>74568</xdr:rowOff>
    </xdr:to>
    <xdr:cxnSp macro="">
      <xdr:nvCxnSpPr>
        <xdr:cNvPr id="415" name="直線コネクタ 414"/>
        <xdr:cNvCxnSpPr/>
      </xdr:nvCxnSpPr>
      <xdr:spPr>
        <a:xfrm>
          <a:off x="3797300" y="176979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416" name="楕円 415"/>
        <xdr:cNvSpPr/>
      </xdr:nvSpPr>
      <xdr:spPr>
        <a:xfrm>
          <a:off x="2857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38644</xdr:rowOff>
    </xdr:to>
    <xdr:cxnSp macro="">
      <xdr:nvCxnSpPr>
        <xdr:cNvPr id="417" name="直線コネクタ 416"/>
        <xdr:cNvCxnSpPr/>
      </xdr:nvCxnSpPr>
      <xdr:spPr>
        <a:xfrm>
          <a:off x="2908300" y="176669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95613</xdr:rowOff>
    </xdr:from>
    <xdr:to>
      <xdr:col>10</xdr:col>
      <xdr:colOff>165100</xdr:colOff>
      <xdr:row>103</xdr:row>
      <xdr:rowOff>25763</xdr:rowOff>
    </xdr:to>
    <xdr:sp macro="" textlink="">
      <xdr:nvSpPr>
        <xdr:cNvPr id="418" name="楕円 417"/>
        <xdr:cNvSpPr/>
      </xdr:nvSpPr>
      <xdr:spPr>
        <a:xfrm>
          <a:off x="1968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146413</xdr:rowOff>
    </xdr:from>
    <xdr:to>
      <xdr:col>15</xdr:col>
      <xdr:colOff>50800</xdr:colOff>
      <xdr:row>103</xdr:row>
      <xdr:rowOff>7620</xdr:rowOff>
    </xdr:to>
    <xdr:cxnSp macro="">
      <xdr:nvCxnSpPr>
        <xdr:cNvPr id="419" name="直線コネクタ 418"/>
        <xdr:cNvCxnSpPr/>
      </xdr:nvCxnSpPr>
      <xdr:spPr>
        <a:xfrm>
          <a:off x="2019300" y="176343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64588</xdr:rowOff>
    </xdr:from>
    <xdr:to>
      <xdr:col>6</xdr:col>
      <xdr:colOff>38100</xdr:colOff>
      <xdr:row>102</xdr:row>
      <xdr:rowOff>166188</xdr:rowOff>
    </xdr:to>
    <xdr:sp macro="" textlink="">
      <xdr:nvSpPr>
        <xdr:cNvPr id="420" name="楕円 419"/>
        <xdr:cNvSpPr/>
      </xdr:nvSpPr>
      <xdr:spPr>
        <a:xfrm>
          <a:off x="1079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115388</xdr:rowOff>
    </xdr:from>
    <xdr:to>
      <xdr:col>10</xdr:col>
      <xdr:colOff>114300</xdr:colOff>
      <xdr:row>102</xdr:row>
      <xdr:rowOff>146413</xdr:rowOff>
    </xdr:to>
    <xdr:cxnSp macro="">
      <xdr:nvCxnSpPr>
        <xdr:cNvPr id="421" name="直線コネクタ 420"/>
        <xdr:cNvCxnSpPr/>
      </xdr:nvCxnSpPr>
      <xdr:spPr>
        <a:xfrm>
          <a:off x="1130300" y="176032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105971</xdr:rowOff>
    </xdr:from>
    <xdr:ext cx="405111" cy="259045"/>
    <xdr:sp macro="" textlink="">
      <xdr:nvSpPr>
        <xdr:cNvPr id="426" name="n_1mainValue【市民会館】&#10;有形固定資産減価償却率"/>
        <xdr:cNvSpPr txBox="1"/>
      </xdr:nvSpPr>
      <xdr:spPr>
        <a:xfrm>
          <a:off x="35820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427" name="n_2mainValue【市民会館】&#10;有形固定資産減価償却率"/>
        <xdr:cNvSpPr txBox="1"/>
      </xdr:nvSpPr>
      <xdr:spPr>
        <a:xfrm>
          <a:off x="2705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42290</xdr:rowOff>
    </xdr:from>
    <xdr:ext cx="405111" cy="259045"/>
    <xdr:sp macro="" textlink="">
      <xdr:nvSpPr>
        <xdr:cNvPr id="428" name="n_3mainValue【市民会館】&#10;有形固定資産減価償却率"/>
        <xdr:cNvSpPr txBox="1"/>
      </xdr:nvSpPr>
      <xdr:spPr>
        <a:xfrm>
          <a:off x="1816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11265</xdr:rowOff>
    </xdr:from>
    <xdr:ext cx="405111" cy="259045"/>
    <xdr:sp macro="" textlink="">
      <xdr:nvSpPr>
        <xdr:cNvPr id="429" name="n_4mainValue【市民会館】&#10;有形固定資産減価償却率"/>
        <xdr:cNvSpPr txBox="1"/>
      </xdr:nvSpPr>
      <xdr:spPr>
        <a:xfrm>
          <a:off x="927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1" name="楕円 470"/>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72"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73" name="楕円 472"/>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474" name="直線コネクタ 473"/>
        <xdr:cNvCxnSpPr/>
      </xdr:nvCxnSpPr>
      <xdr:spPr>
        <a:xfrm>
          <a:off x="9639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75" name="楕円 474"/>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76" name="直線コネクタ 475"/>
        <xdr:cNvCxnSpPr/>
      </xdr:nvCxnSpPr>
      <xdr:spPr>
        <a:xfrm>
          <a:off x="8750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142966</xdr:rowOff>
    </xdr:from>
    <xdr:to>
      <xdr:col>41</xdr:col>
      <xdr:colOff>101600</xdr:colOff>
      <xdr:row>107</xdr:row>
      <xdr:rowOff>73116</xdr:rowOff>
    </xdr:to>
    <xdr:sp macro="" textlink="">
      <xdr:nvSpPr>
        <xdr:cNvPr id="477" name="楕円 476"/>
        <xdr:cNvSpPr/>
      </xdr:nvSpPr>
      <xdr:spPr>
        <a:xfrm>
          <a:off x="781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22316</xdr:rowOff>
    </xdr:to>
    <xdr:cxnSp macro="">
      <xdr:nvCxnSpPr>
        <xdr:cNvPr id="478" name="直線コネクタ 477"/>
        <xdr:cNvCxnSpPr/>
      </xdr:nvCxnSpPr>
      <xdr:spPr>
        <a:xfrm flipV="1">
          <a:off x="7861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142966</xdr:rowOff>
    </xdr:from>
    <xdr:to>
      <xdr:col>36</xdr:col>
      <xdr:colOff>165100</xdr:colOff>
      <xdr:row>107</xdr:row>
      <xdr:rowOff>73116</xdr:rowOff>
    </xdr:to>
    <xdr:sp macro="" textlink="">
      <xdr:nvSpPr>
        <xdr:cNvPr id="479" name="楕円 478"/>
        <xdr:cNvSpPr/>
      </xdr:nvSpPr>
      <xdr:spPr>
        <a:xfrm>
          <a:off x="6921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22316</xdr:rowOff>
    </xdr:from>
    <xdr:to>
      <xdr:col>41</xdr:col>
      <xdr:colOff>50800</xdr:colOff>
      <xdr:row>107</xdr:row>
      <xdr:rowOff>22316</xdr:rowOff>
    </xdr:to>
    <xdr:cxnSp macro="">
      <xdr:nvCxnSpPr>
        <xdr:cNvPr id="480" name="直線コネクタ 479"/>
        <xdr:cNvCxnSpPr/>
      </xdr:nvCxnSpPr>
      <xdr:spPr>
        <a:xfrm>
          <a:off x="6972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85"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86" name="n_2mainValue【市民会館】&#10;一人当たり面積"/>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64243</xdr:rowOff>
    </xdr:from>
    <xdr:ext cx="469744" cy="259045"/>
    <xdr:sp macro="" textlink="">
      <xdr:nvSpPr>
        <xdr:cNvPr id="487" name="n_3mainValue【市民会館】&#10;一人当たり面積"/>
        <xdr:cNvSpPr txBox="1"/>
      </xdr:nvSpPr>
      <xdr:spPr>
        <a:xfrm>
          <a:off x="7626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64243</xdr:rowOff>
    </xdr:from>
    <xdr:ext cx="469744" cy="259045"/>
    <xdr:sp macro="" textlink="">
      <xdr:nvSpPr>
        <xdr:cNvPr id="488" name="n_4mainValue【市民会館】&#10;一人当たり面積"/>
        <xdr:cNvSpPr txBox="1"/>
      </xdr:nvSpPr>
      <xdr:spPr>
        <a:xfrm>
          <a:off x="6737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529" name="楕円 528"/>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530" name="【一般廃棄物処理施設】&#10;有形固定資産減価償却率該当値テキスト"/>
        <xdr:cNvSpPr txBox="1"/>
      </xdr:nvSpPr>
      <xdr:spPr>
        <a:xfrm>
          <a:off x="16357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531" name="楕円 530"/>
        <xdr:cNvSpPr/>
      </xdr:nvSpPr>
      <xdr:spPr>
        <a:xfrm>
          <a:off x="1543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120015</xdr:rowOff>
    </xdr:to>
    <xdr:cxnSp macro="">
      <xdr:nvCxnSpPr>
        <xdr:cNvPr id="532" name="直線コネクタ 531"/>
        <xdr:cNvCxnSpPr/>
      </xdr:nvCxnSpPr>
      <xdr:spPr>
        <a:xfrm flipV="1">
          <a:off x="15481300" y="62845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145415</xdr:rowOff>
    </xdr:from>
    <xdr:to>
      <xdr:col>76</xdr:col>
      <xdr:colOff>165100</xdr:colOff>
      <xdr:row>39</xdr:row>
      <xdr:rowOff>75565</xdr:rowOff>
    </xdr:to>
    <xdr:sp macro="" textlink="">
      <xdr:nvSpPr>
        <xdr:cNvPr id="533" name="楕円 532"/>
        <xdr:cNvSpPr/>
      </xdr:nvSpPr>
      <xdr:spPr>
        <a:xfrm>
          <a:off x="1454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120015</xdr:rowOff>
    </xdr:from>
    <xdr:to>
      <xdr:col>81</xdr:col>
      <xdr:colOff>50800</xdr:colOff>
      <xdr:row>39</xdr:row>
      <xdr:rowOff>24765</xdr:rowOff>
    </xdr:to>
    <xdr:cxnSp macro="">
      <xdr:nvCxnSpPr>
        <xdr:cNvPr id="534" name="直線コネクタ 533"/>
        <xdr:cNvCxnSpPr/>
      </xdr:nvCxnSpPr>
      <xdr:spPr>
        <a:xfrm flipV="1">
          <a:off x="14592300" y="6292215"/>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114935</xdr:rowOff>
    </xdr:from>
    <xdr:to>
      <xdr:col>72</xdr:col>
      <xdr:colOff>38100</xdr:colOff>
      <xdr:row>39</xdr:row>
      <xdr:rowOff>45085</xdr:rowOff>
    </xdr:to>
    <xdr:sp macro="" textlink="">
      <xdr:nvSpPr>
        <xdr:cNvPr id="535" name="楕円 534"/>
        <xdr:cNvSpPr/>
      </xdr:nvSpPr>
      <xdr:spPr>
        <a:xfrm>
          <a:off x="13652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165735</xdr:rowOff>
    </xdr:from>
    <xdr:to>
      <xdr:col>76</xdr:col>
      <xdr:colOff>114300</xdr:colOff>
      <xdr:row>39</xdr:row>
      <xdr:rowOff>24765</xdr:rowOff>
    </xdr:to>
    <xdr:cxnSp macro="">
      <xdr:nvCxnSpPr>
        <xdr:cNvPr id="536" name="直線コネクタ 535"/>
        <xdr:cNvCxnSpPr/>
      </xdr:nvCxnSpPr>
      <xdr:spPr>
        <a:xfrm>
          <a:off x="13703300" y="66808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76835</xdr:rowOff>
    </xdr:from>
    <xdr:to>
      <xdr:col>67</xdr:col>
      <xdr:colOff>101600</xdr:colOff>
      <xdr:row>39</xdr:row>
      <xdr:rowOff>6985</xdr:rowOff>
    </xdr:to>
    <xdr:sp macro="" textlink="">
      <xdr:nvSpPr>
        <xdr:cNvPr id="537" name="楕円 536"/>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127635</xdr:rowOff>
    </xdr:from>
    <xdr:to>
      <xdr:col>71</xdr:col>
      <xdr:colOff>177800</xdr:colOff>
      <xdr:row>38</xdr:row>
      <xdr:rowOff>165735</xdr:rowOff>
    </xdr:to>
    <xdr:cxnSp macro="">
      <xdr:nvCxnSpPr>
        <xdr:cNvPr id="538" name="直線コネクタ 537"/>
        <xdr:cNvCxnSpPr/>
      </xdr:nvCxnSpPr>
      <xdr:spPr>
        <a:xfrm>
          <a:off x="12814300" y="66427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543" name="n_1mainValue【一般廃棄物処理施設】&#10;有形固定資産減価償却率"/>
        <xdr:cNvSpPr txBox="1"/>
      </xdr:nvSpPr>
      <xdr:spPr>
        <a:xfrm>
          <a:off x="15266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66692</xdr:rowOff>
    </xdr:from>
    <xdr:ext cx="405111" cy="259045"/>
    <xdr:sp macro="" textlink="">
      <xdr:nvSpPr>
        <xdr:cNvPr id="544" name="n_2mainValue【一般廃棄物処理施設】&#10;有形固定資産減価償却率"/>
        <xdr:cNvSpPr txBox="1"/>
      </xdr:nvSpPr>
      <xdr:spPr>
        <a:xfrm>
          <a:off x="14389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36212</xdr:rowOff>
    </xdr:from>
    <xdr:ext cx="405111" cy="259045"/>
    <xdr:sp macro="" textlink="">
      <xdr:nvSpPr>
        <xdr:cNvPr id="545" name="n_3mainValue【一般廃棄物処理施設】&#10;有形固定資産減価償却率"/>
        <xdr:cNvSpPr txBox="1"/>
      </xdr:nvSpPr>
      <xdr:spPr>
        <a:xfrm>
          <a:off x="13500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169562</xdr:rowOff>
    </xdr:from>
    <xdr:ext cx="405111" cy="259045"/>
    <xdr:sp macro="" textlink="">
      <xdr:nvSpPr>
        <xdr:cNvPr id="546" name="n_4mainValue【一般廃棄物処理施設】&#10;有形固定資産減価償却率"/>
        <xdr:cNvSpPr txBox="1"/>
      </xdr:nvSpPr>
      <xdr:spPr>
        <a:xfrm>
          <a:off x="12611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76258</xdr:rowOff>
    </xdr:from>
    <xdr:to>
      <xdr:col>116</xdr:col>
      <xdr:colOff>114300</xdr:colOff>
      <xdr:row>40</xdr:row>
      <xdr:rowOff>6408</xdr:rowOff>
    </xdr:to>
    <xdr:sp macro="" textlink="">
      <xdr:nvSpPr>
        <xdr:cNvPr id="582" name="楕円 581"/>
        <xdr:cNvSpPr/>
      </xdr:nvSpPr>
      <xdr:spPr>
        <a:xfrm>
          <a:off x="22110700" y="6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54685</xdr:rowOff>
    </xdr:from>
    <xdr:ext cx="534377" cy="259045"/>
    <xdr:sp macro="" textlink="">
      <xdr:nvSpPr>
        <xdr:cNvPr id="583" name="【一般廃棄物処理施設】&#10;一人当たり有形固定資産（償却資産）額該当値テキスト"/>
        <xdr:cNvSpPr txBox="1"/>
      </xdr:nvSpPr>
      <xdr:spPr>
        <a:xfrm>
          <a:off x="22199600" y="67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61725</xdr:rowOff>
    </xdr:from>
    <xdr:to>
      <xdr:col>112</xdr:col>
      <xdr:colOff>38100</xdr:colOff>
      <xdr:row>39</xdr:row>
      <xdr:rowOff>163325</xdr:rowOff>
    </xdr:to>
    <xdr:sp macro="" textlink="">
      <xdr:nvSpPr>
        <xdr:cNvPr id="584" name="楕円 583"/>
        <xdr:cNvSpPr/>
      </xdr:nvSpPr>
      <xdr:spPr>
        <a:xfrm>
          <a:off x="21272500" y="67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112525</xdr:rowOff>
    </xdr:from>
    <xdr:to>
      <xdr:col>116</xdr:col>
      <xdr:colOff>63500</xdr:colOff>
      <xdr:row>39</xdr:row>
      <xdr:rowOff>127058</xdr:rowOff>
    </xdr:to>
    <xdr:cxnSp macro="">
      <xdr:nvCxnSpPr>
        <xdr:cNvPr id="585" name="直線コネクタ 584"/>
        <xdr:cNvCxnSpPr/>
      </xdr:nvCxnSpPr>
      <xdr:spPr>
        <a:xfrm>
          <a:off x="21323300" y="6799075"/>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154662</xdr:rowOff>
    </xdr:from>
    <xdr:to>
      <xdr:col>107</xdr:col>
      <xdr:colOff>101600</xdr:colOff>
      <xdr:row>40</xdr:row>
      <xdr:rowOff>84812</xdr:rowOff>
    </xdr:to>
    <xdr:sp macro="" textlink="">
      <xdr:nvSpPr>
        <xdr:cNvPr id="586" name="楕円 585"/>
        <xdr:cNvSpPr/>
      </xdr:nvSpPr>
      <xdr:spPr>
        <a:xfrm>
          <a:off x="20383500" y="68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112525</xdr:rowOff>
    </xdr:from>
    <xdr:to>
      <xdr:col>111</xdr:col>
      <xdr:colOff>177800</xdr:colOff>
      <xdr:row>40</xdr:row>
      <xdr:rowOff>34012</xdr:rowOff>
    </xdr:to>
    <xdr:cxnSp macro="">
      <xdr:nvCxnSpPr>
        <xdr:cNvPr id="587" name="直線コネクタ 586"/>
        <xdr:cNvCxnSpPr/>
      </xdr:nvCxnSpPr>
      <xdr:spPr>
        <a:xfrm flipV="1">
          <a:off x="20434300" y="6799075"/>
          <a:ext cx="889000" cy="9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150947</xdr:rowOff>
    </xdr:from>
    <xdr:to>
      <xdr:col>102</xdr:col>
      <xdr:colOff>165100</xdr:colOff>
      <xdr:row>40</xdr:row>
      <xdr:rowOff>81097</xdr:rowOff>
    </xdr:to>
    <xdr:sp macro="" textlink="">
      <xdr:nvSpPr>
        <xdr:cNvPr id="588" name="楕円 587"/>
        <xdr:cNvSpPr/>
      </xdr:nvSpPr>
      <xdr:spPr>
        <a:xfrm>
          <a:off x="19494500" y="68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30297</xdr:rowOff>
    </xdr:from>
    <xdr:to>
      <xdr:col>107</xdr:col>
      <xdr:colOff>50800</xdr:colOff>
      <xdr:row>40</xdr:row>
      <xdr:rowOff>34012</xdr:rowOff>
    </xdr:to>
    <xdr:cxnSp macro="">
      <xdr:nvCxnSpPr>
        <xdr:cNvPr id="589" name="直線コネクタ 588"/>
        <xdr:cNvCxnSpPr/>
      </xdr:nvCxnSpPr>
      <xdr:spPr>
        <a:xfrm>
          <a:off x="19545300" y="6888297"/>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149992</xdr:rowOff>
    </xdr:from>
    <xdr:to>
      <xdr:col>98</xdr:col>
      <xdr:colOff>38100</xdr:colOff>
      <xdr:row>40</xdr:row>
      <xdr:rowOff>80142</xdr:rowOff>
    </xdr:to>
    <xdr:sp macro="" textlink="">
      <xdr:nvSpPr>
        <xdr:cNvPr id="590" name="楕円 589"/>
        <xdr:cNvSpPr/>
      </xdr:nvSpPr>
      <xdr:spPr>
        <a:xfrm>
          <a:off x="18605500" y="68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29342</xdr:rowOff>
    </xdr:from>
    <xdr:to>
      <xdr:col>102</xdr:col>
      <xdr:colOff>114300</xdr:colOff>
      <xdr:row>40</xdr:row>
      <xdr:rowOff>30297</xdr:rowOff>
    </xdr:to>
    <xdr:cxnSp macro="">
      <xdr:nvCxnSpPr>
        <xdr:cNvPr id="591" name="直線コネクタ 590"/>
        <xdr:cNvCxnSpPr/>
      </xdr:nvCxnSpPr>
      <xdr:spPr>
        <a:xfrm>
          <a:off x="18656300" y="6887342"/>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154452</xdr:rowOff>
    </xdr:from>
    <xdr:ext cx="534377" cy="259045"/>
    <xdr:sp macro="" textlink="">
      <xdr:nvSpPr>
        <xdr:cNvPr id="596" name="n_1mainValue【一般廃棄物処理施設】&#10;一人当たり有形固定資産（償却資産）額"/>
        <xdr:cNvSpPr txBox="1"/>
      </xdr:nvSpPr>
      <xdr:spPr>
        <a:xfrm>
          <a:off x="21043411" y="68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75939</xdr:rowOff>
    </xdr:from>
    <xdr:ext cx="534377" cy="259045"/>
    <xdr:sp macro="" textlink="">
      <xdr:nvSpPr>
        <xdr:cNvPr id="597" name="n_2mainValue【一般廃棄物処理施設】&#10;一人当たり有形固定資産（償却資産）額"/>
        <xdr:cNvSpPr txBox="1"/>
      </xdr:nvSpPr>
      <xdr:spPr>
        <a:xfrm>
          <a:off x="20167111" y="69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72224</xdr:rowOff>
    </xdr:from>
    <xdr:ext cx="534377" cy="259045"/>
    <xdr:sp macro="" textlink="">
      <xdr:nvSpPr>
        <xdr:cNvPr id="598" name="n_3mainValue【一般廃棄物処理施設】&#10;一人当たり有形固定資産（償却資産）額"/>
        <xdr:cNvSpPr txBox="1"/>
      </xdr:nvSpPr>
      <xdr:spPr>
        <a:xfrm>
          <a:off x="19278111" y="693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71269</xdr:rowOff>
    </xdr:from>
    <xdr:ext cx="534377" cy="259045"/>
    <xdr:sp macro="" textlink="">
      <xdr:nvSpPr>
        <xdr:cNvPr id="599" name="n_4mainValue【一般廃棄物処理施設】&#10;一人当たり有形固定資産（償却資産）額"/>
        <xdr:cNvSpPr txBox="1"/>
      </xdr:nvSpPr>
      <xdr:spPr>
        <a:xfrm>
          <a:off x="18389111" y="692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29"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640" name="楕円 639"/>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13987</xdr:rowOff>
    </xdr:from>
    <xdr:ext cx="405111" cy="259045"/>
    <xdr:sp macro="" textlink="">
      <xdr:nvSpPr>
        <xdr:cNvPr id="641" name="【保健センター・保健所】&#10;有形固定資産減価償却率該当値テキスト"/>
        <xdr:cNvSpPr txBox="1"/>
      </xdr:nvSpPr>
      <xdr:spPr>
        <a:xfrm>
          <a:off x="16357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642" name="楕円 641"/>
        <xdr:cNvSpPr/>
      </xdr:nvSpPr>
      <xdr:spPr>
        <a:xfrm>
          <a:off x="1543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41910</xdr:rowOff>
    </xdr:to>
    <xdr:cxnSp macro="">
      <xdr:nvCxnSpPr>
        <xdr:cNvPr id="643" name="直線コネクタ 642"/>
        <xdr:cNvCxnSpPr/>
      </xdr:nvCxnSpPr>
      <xdr:spPr>
        <a:xfrm>
          <a:off x="15481300" y="9761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57785</xdr:rowOff>
    </xdr:from>
    <xdr:to>
      <xdr:col>76</xdr:col>
      <xdr:colOff>165100</xdr:colOff>
      <xdr:row>56</xdr:row>
      <xdr:rowOff>159385</xdr:rowOff>
    </xdr:to>
    <xdr:sp macro="" textlink="">
      <xdr:nvSpPr>
        <xdr:cNvPr id="644" name="楕円 643"/>
        <xdr:cNvSpPr/>
      </xdr:nvSpPr>
      <xdr:spPr>
        <a:xfrm>
          <a:off x="145415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108585</xdr:rowOff>
    </xdr:from>
    <xdr:to>
      <xdr:col>81</xdr:col>
      <xdr:colOff>50800</xdr:colOff>
      <xdr:row>56</xdr:row>
      <xdr:rowOff>160020</xdr:rowOff>
    </xdr:to>
    <xdr:cxnSp macro="">
      <xdr:nvCxnSpPr>
        <xdr:cNvPr id="645" name="直線コネクタ 644"/>
        <xdr:cNvCxnSpPr/>
      </xdr:nvCxnSpPr>
      <xdr:spPr>
        <a:xfrm>
          <a:off x="14592300" y="97097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xdr:rowOff>
    </xdr:from>
    <xdr:to>
      <xdr:col>72</xdr:col>
      <xdr:colOff>38100</xdr:colOff>
      <xdr:row>56</xdr:row>
      <xdr:rowOff>107950</xdr:rowOff>
    </xdr:to>
    <xdr:sp macro="" textlink="">
      <xdr:nvSpPr>
        <xdr:cNvPr id="646" name="楕円 645"/>
        <xdr:cNvSpPr/>
      </xdr:nvSpPr>
      <xdr:spPr>
        <a:xfrm>
          <a:off x="13652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57150</xdr:rowOff>
    </xdr:from>
    <xdr:to>
      <xdr:col>76</xdr:col>
      <xdr:colOff>114300</xdr:colOff>
      <xdr:row>56</xdr:row>
      <xdr:rowOff>108585</xdr:rowOff>
    </xdr:to>
    <xdr:cxnSp macro="">
      <xdr:nvCxnSpPr>
        <xdr:cNvPr id="647" name="直線コネクタ 646"/>
        <xdr:cNvCxnSpPr/>
      </xdr:nvCxnSpPr>
      <xdr:spPr>
        <a:xfrm>
          <a:off x="13703300" y="96583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124460</xdr:rowOff>
    </xdr:from>
    <xdr:to>
      <xdr:col>67</xdr:col>
      <xdr:colOff>101600</xdr:colOff>
      <xdr:row>56</xdr:row>
      <xdr:rowOff>54610</xdr:rowOff>
    </xdr:to>
    <xdr:sp macro="" textlink="">
      <xdr:nvSpPr>
        <xdr:cNvPr id="648" name="楕円 647"/>
        <xdr:cNvSpPr/>
      </xdr:nvSpPr>
      <xdr:spPr>
        <a:xfrm>
          <a:off x="12763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3810</xdr:rowOff>
    </xdr:from>
    <xdr:to>
      <xdr:col>71</xdr:col>
      <xdr:colOff>177800</xdr:colOff>
      <xdr:row>56</xdr:row>
      <xdr:rowOff>57150</xdr:rowOff>
    </xdr:to>
    <xdr:cxnSp macro="">
      <xdr:nvCxnSpPr>
        <xdr:cNvPr id="649" name="直線コネクタ 648"/>
        <xdr:cNvCxnSpPr/>
      </xdr:nvCxnSpPr>
      <xdr:spPr>
        <a:xfrm>
          <a:off x="12814300" y="96050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40022</xdr:rowOff>
    </xdr:from>
    <xdr:ext cx="405111" cy="259045"/>
    <xdr:sp macro="" textlink="">
      <xdr:nvSpPr>
        <xdr:cNvPr id="650" name="n_1aveValue【保健センター・保健所】&#10;有形固定資産減価償却率"/>
        <xdr:cNvSpPr txBox="1"/>
      </xdr:nvSpPr>
      <xdr:spPr>
        <a:xfrm>
          <a:off x="15266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5732</xdr:rowOff>
    </xdr:from>
    <xdr:ext cx="405111" cy="259045"/>
    <xdr:sp macro="" textlink="">
      <xdr:nvSpPr>
        <xdr:cNvPr id="651" name="n_2aveValue【保健センター・保健所】&#10;有形固定資産減価償却率"/>
        <xdr:cNvSpPr txBox="1"/>
      </xdr:nvSpPr>
      <xdr:spPr>
        <a:xfrm>
          <a:off x="14389744" y="994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152417</xdr:rowOff>
    </xdr:from>
    <xdr:ext cx="405111" cy="259045"/>
    <xdr:sp macro="" textlink="">
      <xdr:nvSpPr>
        <xdr:cNvPr id="652" name="n_3aveValue【保健センター・保健所】&#10;有形固定資産減価償却率"/>
        <xdr:cNvSpPr txBox="1"/>
      </xdr:nvSpPr>
      <xdr:spPr>
        <a:xfrm>
          <a:off x="13500744"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653" name="n_4aveValue【保健センター・保健所】&#10;有形固定資産減価償却率"/>
        <xdr:cNvSpPr txBox="1"/>
      </xdr:nvSpPr>
      <xdr:spPr>
        <a:xfrm>
          <a:off x="1261174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654" name="n_1mainValue【保健センター・保健所】&#10;有形固定資産減価償却率"/>
        <xdr:cNvSpPr txBox="1"/>
      </xdr:nvSpPr>
      <xdr:spPr>
        <a:xfrm>
          <a:off x="15266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4462</xdr:rowOff>
    </xdr:from>
    <xdr:ext cx="405111" cy="259045"/>
    <xdr:sp macro="" textlink="">
      <xdr:nvSpPr>
        <xdr:cNvPr id="655" name="n_2mainValue【保健センター・保健所】&#10;有形固定資産減価償却率"/>
        <xdr:cNvSpPr txBox="1"/>
      </xdr:nvSpPr>
      <xdr:spPr>
        <a:xfrm>
          <a:off x="14389744"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124477</xdr:rowOff>
    </xdr:from>
    <xdr:ext cx="405111" cy="259045"/>
    <xdr:sp macro="" textlink="">
      <xdr:nvSpPr>
        <xdr:cNvPr id="656" name="n_3mainValue【保健センター・保健所】&#10;有形固定資産減価償却率"/>
        <xdr:cNvSpPr txBox="1"/>
      </xdr:nvSpPr>
      <xdr:spPr>
        <a:xfrm>
          <a:off x="13500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71137</xdr:rowOff>
    </xdr:from>
    <xdr:ext cx="405111" cy="259045"/>
    <xdr:sp macro="" textlink="">
      <xdr:nvSpPr>
        <xdr:cNvPr id="657" name="n_4mainValue【保健センター・保健所】&#10;有形固定資産減価償却率"/>
        <xdr:cNvSpPr txBox="1"/>
      </xdr:nvSpPr>
      <xdr:spPr>
        <a:xfrm>
          <a:off x="12611744" y="932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695" name="楕円 694"/>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696" name="【保健センター・保健所】&#10;一人当たり面積該当値テキスト"/>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88646</xdr:rowOff>
    </xdr:from>
    <xdr:to>
      <xdr:col>112</xdr:col>
      <xdr:colOff>38100</xdr:colOff>
      <xdr:row>64</xdr:row>
      <xdr:rowOff>18796</xdr:rowOff>
    </xdr:to>
    <xdr:sp macro="" textlink="">
      <xdr:nvSpPr>
        <xdr:cNvPr id="697" name="楕円 696"/>
        <xdr:cNvSpPr/>
      </xdr:nvSpPr>
      <xdr:spPr>
        <a:xfrm>
          <a:off x="21272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139446</xdr:rowOff>
    </xdr:to>
    <xdr:cxnSp macro="">
      <xdr:nvCxnSpPr>
        <xdr:cNvPr id="698" name="直線コネクタ 697"/>
        <xdr:cNvCxnSpPr/>
      </xdr:nvCxnSpPr>
      <xdr:spPr>
        <a:xfrm>
          <a:off x="21323300" y="1094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88646</xdr:rowOff>
    </xdr:from>
    <xdr:to>
      <xdr:col>107</xdr:col>
      <xdr:colOff>101600</xdr:colOff>
      <xdr:row>64</xdr:row>
      <xdr:rowOff>18796</xdr:rowOff>
    </xdr:to>
    <xdr:sp macro="" textlink="">
      <xdr:nvSpPr>
        <xdr:cNvPr id="699" name="楕円 698"/>
        <xdr:cNvSpPr/>
      </xdr:nvSpPr>
      <xdr:spPr>
        <a:xfrm>
          <a:off x="20383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139446</xdr:rowOff>
    </xdr:from>
    <xdr:to>
      <xdr:col>111</xdr:col>
      <xdr:colOff>177800</xdr:colOff>
      <xdr:row>63</xdr:row>
      <xdr:rowOff>139446</xdr:rowOff>
    </xdr:to>
    <xdr:cxnSp macro="">
      <xdr:nvCxnSpPr>
        <xdr:cNvPr id="700" name="直線コネクタ 699"/>
        <xdr:cNvCxnSpPr/>
      </xdr:nvCxnSpPr>
      <xdr:spPr>
        <a:xfrm>
          <a:off x="20434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701" name="楕円 700"/>
        <xdr:cNvSpPr/>
      </xdr:nvSpPr>
      <xdr:spPr>
        <a:xfrm>
          <a:off x="19494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139446</xdr:rowOff>
    </xdr:from>
    <xdr:to>
      <xdr:col>107</xdr:col>
      <xdr:colOff>50800</xdr:colOff>
      <xdr:row>63</xdr:row>
      <xdr:rowOff>139446</xdr:rowOff>
    </xdr:to>
    <xdr:cxnSp macro="">
      <xdr:nvCxnSpPr>
        <xdr:cNvPr id="702" name="直線コネクタ 701"/>
        <xdr:cNvCxnSpPr/>
      </xdr:nvCxnSpPr>
      <xdr:spPr>
        <a:xfrm>
          <a:off x="19545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88646</xdr:rowOff>
    </xdr:from>
    <xdr:to>
      <xdr:col>98</xdr:col>
      <xdr:colOff>38100</xdr:colOff>
      <xdr:row>64</xdr:row>
      <xdr:rowOff>18796</xdr:rowOff>
    </xdr:to>
    <xdr:sp macro="" textlink="">
      <xdr:nvSpPr>
        <xdr:cNvPr id="703" name="楕円 702"/>
        <xdr:cNvSpPr/>
      </xdr:nvSpPr>
      <xdr:spPr>
        <a:xfrm>
          <a:off x="18605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139446</xdr:rowOff>
    </xdr:from>
    <xdr:to>
      <xdr:col>102</xdr:col>
      <xdr:colOff>114300</xdr:colOff>
      <xdr:row>63</xdr:row>
      <xdr:rowOff>139446</xdr:rowOff>
    </xdr:to>
    <xdr:cxnSp macro="">
      <xdr:nvCxnSpPr>
        <xdr:cNvPr id="704" name="直線コネクタ 703"/>
        <xdr:cNvCxnSpPr/>
      </xdr:nvCxnSpPr>
      <xdr:spPr>
        <a:xfrm>
          <a:off x="18656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9923</xdr:rowOff>
    </xdr:from>
    <xdr:ext cx="469744" cy="259045"/>
    <xdr:sp macro="" textlink="">
      <xdr:nvSpPr>
        <xdr:cNvPr id="709" name="n_1mainValue【保健センター・保健所】&#10;一人当たり面積"/>
        <xdr:cNvSpPr txBox="1"/>
      </xdr:nvSpPr>
      <xdr:spPr>
        <a:xfrm>
          <a:off x="21075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9923</xdr:rowOff>
    </xdr:from>
    <xdr:ext cx="469744" cy="259045"/>
    <xdr:sp macro="" textlink="">
      <xdr:nvSpPr>
        <xdr:cNvPr id="710" name="n_2mainValue【保健センター・保健所】&#10;一人当たり面積"/>
        <xdr:cNvSpPr txBox="1"/>
      </xdr:nvSpPr>
      <xdr:spPr>
        <a:xfrm>
          <a:off x="20199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711" name="n_3mainValue【保健センター・保健所】&#10;一人当たり面積"/>
        <xdr:cNvSpPr txBox="1"/>
      </xdr:nvSpPr>
      <xdr:spPr>
        <a:xfrm>
          <a:off x="19310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9923</xdr:rowOff>
    </xdr:from>
    <xdr:ext cx="469744" cy="259045"/>
    <xdr:sp macro="" textlink="">
      <xdr:nvSpPr>
        <xdr:cNvPr id="712" name="n_4mainValue【保健センター・保健所】&#10;一人当たり面積"/>
        <xdr:cNvSpPr txBox="1"/>
      </xdr:nvSpPr>
      <xdr:spPr>
        <a:xfrm>
          <a:off x="18421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43"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26488</xdr:rowOff>
    </xdr:from>
    <xdr:to>
      <xdr:col>85</xdr:col>
      <xdr:colOff>177800</xdr:colOff>
      <xdr:row>85</xdr:row>
      <xdr:rowOff>128088</xdr:rowOff>
    </xdr:to>
    <xdr:sp macro="" textlink="">
      <xdr:nvSpPr>
        <xdr:cNvPr id="754" name="楕円 753"/>
        <xdr:cNvSpPr/>
      </xdr:nvSpPr>
      <xdr:spPr>
        <a:xfrm>
          <a:off x="162687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4915</xdr:rowOff>
    </xdr:from>
    <xdr:ext cx="405111" cy="259045"/>
    <xdr:sp macro="" textlink="">
      <xdr:nvSpPr>
        <xdr:cNvPr id="755" name="【消防施設】&#10;有形固定資産減価償却率該当値テキスト"/>
        <xdr:cNvSpPr txBox="1"/>
      </xdr:nvSpPr>
      <xdr:spPr>
        <a:xfrm>
          <a:off x="16357600"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1995</xdr:rowOff>
    </xdr:from>
    <xdr:to>
      <xdr:col>81</xdr:col>
      <xdr:colOff>101600</xdr:colOff>
      <xdr:row>85</xdr:row>
      <xdr:rowOff>103595</xdr:rowOff>
    </xdr:to>
    <xdr:sp macro="" textlink="">
      <xdr:nvSpPr>
        <xdr:cNvPr id="756" name="楕円 755"/>
        <xdr:cNvSpPr/>
      </xdr:nvSpPr>
      <xdr:spPr>
        <a:xfrm>
          <a:off x="15430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52795</xdr:rowOff>
    </xdr:from>
    <xdr:to>
      <xdr:col>85</xdr:col>
      <xdr:colOff>127000</xdr:colOff>
      <xdr:row>85</xdr:row>
      <xdr:rowOff>77288</xdr:rowOff>
    </xdr:to>
    <xdr:cxnSp macro="">
      <xdr:nvCxnSpPr>
        <xdr:cNvPr id="757" name="直線コネクタ 756"/>
        <xdr:cNvCxnSpPr/>
      </xdr:nvCxnSpPr>
      <xdr:spPr>
        <a:xfrm>
          <a:off x="15481300" y="1462604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3629</xdr:rowOff>
    </xdr:from>
    <xdr:to>
      <xdr:col>76</xdr:col>
      <xdr:colOff>165100</xdr:colOff>
      <xdr:row>85</xdr:row>
      <xdr:rowOff>105229</xdr:rowOff>
    </xdr:to>
    <xdr:sp macro="" textlink="">
      <xdr:nvSpPr>
        <xdr:cNvPr id="758" name="楕円 757"/>
        <xdr:cNvSpPr/>
      </xdr:nvSpPr>
      <xdr:spPr>
        <a:xfrm>
          <a:off x="14541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52795</xdr:rowOff>
    </xdr:from>
    <xdr:to>
      <xdr:col>81</xdr:col>
      <xdr:colOff>50800</xdr:colOff>
      <xdr:row>85</xdr:row>
      <xdr:rowOff>54429</xdr:rowOff>
    </xdr:to>
    <xdr:cxnSp macro="">
      <xdr:nvCxnSpPr>
        <xdr:cNvPr id="759" name="直線コネクタ 758"/>
        <xdr:cNvCxnSpPr/>
      </xdr:nvCxnSpPr>
      <xdr:spPr>
        <a:xfrm flipV="1">
          <a:off x="14592300" y="146260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148952</xdr:rowOff>
    </xdr:from>
    <xdr:to>
      <xdr:col>72</xdr:col>
      <xdr:colOff>38100</xdr:colOff>
      <xdr:row>85</xdr:row>
      <xdr:rowOff>79102</xdr:rowOff>
    </xdr:to>
    <xdr:sp macro="" textlink="">
      <xdr:nvSpPr>
        <xdr:cNvPr id="760" name="楕円 759"/>
        <xdr:cNvSpPr/>
      </xdr:nvSpPr>
      <xdr:spPr>
        <a:xfrm>
          <a:off x="13652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28302</xdr:rowOff>
    </xdr:from>
    <xdr:to>
      <xdr:col>76</xdr:col>
      <xdr:colOff>114300</xdr:colOff>
      <xdr:row>85</xdr:row>
      <xdr:rowOff>54429</xdr:rowOff>
    </xdr:to>
    <xdr:cxnSp macro="">
      <xdr:nvCxnSpPr>
        <xdr:cNvPr id="761" name="直線コネクタ 760"/>
        <xdr:cNvCxnSpPr/>
      </xdr:nvCxnSpPr>
      <xdr:spPr>
        <a:xfrm>
          <a:off x="13703300" y="146015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122827</xdr:rowOff>
    </xdr:from>
    <xdr:to>
      <xdr:col>67</xdr:col>
      <xdr:colOff>101600</xdr:colOff>
      <xdr:row>85</xdr:row>
      <xdr:rowOff>52977</xdr:rowOff>
    </xdr:to>
    <xdr:sp macro="" textlink="">
      <xdr:nvSpPr>
        <xdr:cNvPr id="762" name="楕円 761"/>
        <xdr:cNvSpPr/>
      </xdr:nvSpPr>
      <xdr:spPr>
        <a:xfrm>
          <a:off x="12763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2177</xdr:rowOff>
    </xdr:from>
    <xdr:to>
      <xdr:col>71</xdr:col>
      <xdr:colOff>177800</xdr:colOff>
      <xdr:row>85</xdr:row>
      <xdr:rowOff>28302</xdr:rowOff>
    </xdr:to>
    <xdr:cxnSp macro="">
      <xdr:nvCxnSpPr>
        <xdr:cNvPr id="763" name="直線コネクタ 762"/>
        <xdr:cNvCxnSpPr/>
      </xdr:nvCxnSpPr>
      <xdr:spPr>
        <a:xfrm>
          <a:off x="12814300" y="145754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4"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5"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6"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7"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94722</xdr:rowOff>
    </xdr:from>
    <xdr:ext cx="405111" cy="259045"/>
    <xdr:sp macro="" textlink="">
      <xdr:nvSpPr>
        <xdr:cNvPr id="768" name="n_1mainValue【消防施設】&#10;有形固定資産減価償却率"/>
        <xdr:cNvSpPr txBox="1"/>
      </xdr:nvSpPr>
      <xdr:spPr>
        <a:xfrm>
          <a:off x="152660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96356</xdr:rowOff>
    </xdr:from>
    <xdr:ext cx="405111" cy="259045"/>
    <xdr:sp macro="" textlink="">
      <xdr:nvSpPr>
        <xdr:cNvPr id="769" name="n_2mainValue【消防施設】&#10;有形固定資産減価償却率"/>
        <xdr:cNvSpPr txBox="1"/>
      </xdr:nvSpPr>
      <xdr:spPr>
        <a:xfrm>
          <a:off x="14389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70229</xdr:rowOff>
    </xdr:from>
    <xdr:ext cx="405111" cy="259045"/>
    <xdr:sp macro="" textlink="">
      <xdr:nvSpPr>
        <xdr:cNvPr id="770" name="n_3mainValue【消防施設】&#10;有形固定資産減価償却率"/>
        <xdr:cNvSpPr txBox="1"/>
      </xdr:nvSpPr>
      <xdr:spPr>
        <a:xfrm>
          <a:off x="13500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44104</xdr:rowOff>
    </xdr:from>
    <xdr:ext cx="405111" cy="259045"/>
    <xdr:sp macro="" textlink="">
      <xdr:nvSpPr>
        <xdr:cNvPr id="771" name="n_4mainValue【消防施設】&#10;有形固定資産減価償却率"/>
        <xdr:cNvSpPr txBox="1"/>
      </xdr:nvSpPr>
      <xdr:spPr>
        <a:xfrm>
          <a:off x="126117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809" name="楕円 808"/>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810"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811" name="楕円 810"/>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812" name="直線コネクタ 811"/>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813" name="楕円 812"/>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814" name="直線コネクタ 813"/>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815" name="楕円 814"/>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816" name="直線コネクタ 815"/>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817" name="楕円 816"/>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818" name="直線コネクタ 817"/>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23"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24"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25"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826"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868" name="楕円 867"/>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869" name="【庁舎】&#10;有形固定資産減価償却率該当値テキスト"/>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870" name="楕円 869"/>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106</xdr:row>
      <xdr:rowOff>20682</xdr:rowOff>
    </xdr:to>
    <xdr:cxnSp macro="">
      <xdr:nvCxnSpPr>
        <xdr:cNvPr id="871" name="直線コネクタ 870"/>
        <xdr:cNvCxnSpPr/>
      </xdr:nvCxnSpPr>
      <xdr:spPr>
        <a:xfrm>
          <a:off x="15481300" y="181584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872" name="楕円 871"/>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105</xdr:row>
      <xdr:rowOff>156211</xdr:rowOff>
    </xdr:to>
    <xdr:cxnSp macro="">
      <xdr:nvCxnSpPr>
        <xdr:cNvPr id="873" name="直線コネクタ 872"/>
        <xdr:cNvCxnSpPr/>
      </xdr:nvCxnSpPr>
      <xdr:spPr>
        <a:xfrm>
          <a:off x="14592300" y="181568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74" name="楕円 873"/>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154577</xdr:rowOff>
    </xdr:to>
    <xdr:cxnSp macro="">
      <xdr:nvCxnSpPr>
        <xdr:cNvPr id="875" name="直線コネクタ 874"/>
        <xdr:cNvCxnSpPr/>
      </xdr:nvCxnSpPr>
      <xdr:spPr>
        <a:xfrm>
          <a:off x="13703300" y="181258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38463</xdr:rowOff>
    </xdr:from>
    <xdr:to>
      <xdr:col>67</xdr:col>
      <xdr:colOff>101600</xdr:colOff>
      <xdr:row>105</xdr:row>
      <xdr:rowOff>140063</xdr:rowOff>
    </xdr:to>
    <xdr:sp macro="" textlink="">
      <xdr:nvSpPr>
        <xdr:cNvPr id="876" name="楕円 875"/>
        <xdr:cNvSpPr/>
      </xdr:nvSpPr>
      <xdr:spPr>
        <a:xfrm>
          <a:off x="1276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89263</xdr:rowOff>
    </xdr:from>
    <xdr:to>
      <xdr:col>71</xdr:col>
      <xdr:colOff>177800</xdr:colOff>
      <xdr:row>105</xdr:row>
      <xdr:rowOff>123552</xdr:rowOff>
    </xdr:to>
    <xdr:cxnSp macro="">
      <xdr:nvCxnSpPr>
        <xdr:cNvPr id="877" name="直線コネクタ 876"/>
        <xdr:cNvCxnSpPr/>
      </xdr:nvCxnSpPr>
      <xdr:spPr>
        <a:xfrm>
          <a:off x="12814300" y="180915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882" name="n_1mainValue【庁舎】&#10;有形固定資産減価償却率"/>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883" name="n_2mainValue【庁舎】&#10;有形固定資産減価償却率"/>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884" name="n_3mainValue【庁舎】&#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131190</xdr:rowOff>
    </xdr:from>
    <xdr:ext cx="405111" cy="259045"/>
    <xdr:sp macro="" textlink="">
      <xdr:nvSpPr>
        <xdr:cNvPr id="885" name="n_4mainValue【庁舎】&#10;有形固定資産減価償却率"/>
        <xdr:cNvSpPr txBox="1"/>
      </xdr:nvSpPr>
      <xdr:spPr>
        <a:xfrm>
          <a:off x="12611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929" name="楕円 928"/>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930" name="【庁舎】&#10;一人当たり面積該当値テキスト"/>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931" name="楕円 930"/>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53339</xdr:rowOff>
    </xdr:to>
    <xdr:cxnSp macro="">
      <xdr:nvCxnSpPr>
        <xdr:cNvPr id="932" name="直線コネクタ 931"/>
        <xdr:cNvCxnSpPr/>
      </xdr:nvCxnSpPr>
      <xdr:spPr>
        <a:xfrm>
          <a:off x="21323300" y="1839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5398</xdr:rowOff>
    </xdr:from>
    <xdr:to>
      <xdr:col>107</xdr:col>
      <xdr:colOff>101600</xdr:colOff>
      <xdr:row>107</xdr:row>
      <xdr:rowOff>106998</xdr:rowOff>
    </xdr:to>
    <xdr:sp macro="" textlink="">
      <xdr:nvSpPr>
        <xdr:cNvPr id="933" name="楕円 932"/>
        <xdr:cNvSpPr/>
      </xdr:nvSpPr>
      <xdr:spPr>
        <a:xfrm>
          <a:off x="20383500" y="183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56198</xdr:rowOff>
    </xdr:to>
    <xdr:cxnSp macro="">
      <xdr:nvCxnSpPr>
        <xdr:cNvPr id="934" name="直線コネクタ 933"/>
        <xdr:cNvCxnSpPr/>
      </xdr:nvCxnSpPr>
      <xdr:spPr>
        <a:xfrm flipV="1">
          <a:off x="20434300" y="1839848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5398</xdr:rowOff>
    </xdr:from>
    <xdr:to>
      <xdr:col>102</xdr:col>
      <xdr:colOff>165100</xdr:colOff>
      <xdr:row>107</xdr:row>
      <xdr:rowOff>106998</xdr:rowOff>
    </xdr:to>
    <xdr:sp macro="" textlink="">
      <xdr:nvSpPr>
        <xdr:cNvPr id="935" name="楕円 934"/>
        <xdr:cNvSpPr/>
      </xdr:nvSpPr>
      <xdr:spPr>
        <a:xfrm>
          <a:off x="19494500" y="183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56198</xdr:rowOff>
    </xdr:from>
    <xdr:to>
      <xdr:col>107</xdr:col>
      <xdr:colOff>50800</xdr:colOff>
      <xdr:row>107</xdr:row>
      <xdr:rowOff>56198</xdr:rowOff>
    </xdr:to>
    <xdr:cxnSp macro="">
      <xdr:nvCxnSpPr>
        <xdr:cNvPr id="936" name="直線コネクタ 935"/>
        <xdr:cNvCxnSpPr/>
      </xdr:nvCxnSpPr>
      <xdr:spPr>
        <a:xfrm>
          <a:off x="19545300" y="18401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5398</xdr:rowOff>
    </xdr:from>
    <xdr:to>
      <xdr:col>98</xdr:col>
      <xdr:colOff>38100</xdr:colOff>
      <xdr:row>107</xdr:row>
      <xdr:rowOff>106998</xdr:rowOff>
    </xdr:to>
    <xdr:sp macro="" textlink="">
      <xdr:nvSpPr>
        <xdr:cNvPr id="937" name="楕円 936"/>
        <xdr:cNvSpPr/>
      </xdr:nvSpPr>
      <xdr:spPr>
        <a:xfrm>
          <a:off x="18605500" y="183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56198</xdr:rowOff>
    </xdr:from>
    <xdr:to>
      <xdr:col>102</xdr:col>
      <xdr:colOff>114300</xdr:colOff>
      <xdr:row>107</xdr:row>
      <xdr:rowOff>56198</xdr:rowOff>
    </xdr:to>
    <xdr:cxnSp macro="">
      <xdr:nvCxnSpPr>
        <xdr:cNvPr id="938" name="直線コネクタ 937"/>
        <xdr:cNvCxnSpPr/>
      </xdr:nvCxnSpPr>
      <xdr:spPr>
        <a:xfrm>
          <a:off x="18656300" y="18401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943" name="n_1mainValue【庁舎】&#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98125</xdr:rowOff>
    </xdr:from>
    <xdr:ext cx="469744" cy="259045"/>
    <xdr:sp macro="" textlink="">
      <xdr:nvSpPr>
        <xdr:cNvPr id="944" name="n_2mainValue【庁舎】&#10;一人当たり面積"/>
        <xdr:cNvSpPr txBox="1"/>
      </xdr:nvSpPr>
      <xdr:spPr>
        <a:xfrm>
          <a:off x="20199427" y="1844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98125</xdr:rowOff>
    </xdr:from>
    <xdr:ext cx="469744" cy="259045"/>
    <xdr:sp macro="" textlink="">
      <xdr:nvSpPr>
        <xdr:cNvPr id="945" name="n_3mainValue【庁舎】&#10;一人当たり面積"/>
        <xdr:cNvSpPr txBox="1"/>
      </xdr:nvSpPr>
      <xdr:spPr>
        <a:xfrm>
          <a:off x="19310427" y="1844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98125</xdr:rowOff>
    </xdr:from>
    <xdr:ext cx="469744" cy="259045"/>
    <xdr:sp macro="" textlink="">
      <xdr:nvSpPr>
        <xdr:cNvPr id="946" name="n_4mainValue【庁舎】&#10;一人当たり面積"/>
        <xdr:cNvSpPr txBox="1"/>
      </xdr:nvSpPr>
      <xdr:spPr>
        <a:xfrm>
          <a:off x="18421427" y="1844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類似団体の平均値と比較して、有形固定資産減価償却率が高くなっている資産は「図書館」、「体育館・プール」、「消防施設」、「庁舎」の項目である。</a:t>
          </a:r>
          <a:endParaRPr lang="ja-JP" altLang="ja-JP" sz="1400">
            <a:effectLst/>
          </a:endParaRPr>
        </a:p>
        <a:p>
          <a:r>
            <a:rPr kumimoji="1" lang="ja-JP" altLang="ja-JP" sz="1100">
              <a:solidFill>
                <a:schemeClr val="dk1"/>
              </a:solidFill>
              <a:effectLst/>
              <a:latin typeface="+mn-lt"/>
              <a:ea typeface="+mn-ea"/>
              <a:cs typeface="+mn-cs"/>
            </a:rPr>
            <a:t>　東大和市の公共施設は、昭和６１年以前に建設された施設の割合が約７５％（床面積での割合）を占めているため、全体的に減価償却率が高い状況にある。</a:t>
          </a:r>
          <a:endParaRPr lang="ja-JP" altLang="ja-JP" sz="1400">
            <a:effectLst/>
          </a:endParaRPr>
        </a:p>
        <a:p>
          <a:r>
            <a:rPr kumimoji="1" lang="ja-JP" altLang="ja-JP" sz="1100">
              <a:solidFill>
                <a:schemeClr val="dk1"/>
              </a:solidFill>
              <a:effectLst/>
              <a:latin typeface="+mn-lt"/>
              <a:ea typeface="+mn-ea"/>
              <a:cs typeface="+mn-cs"/>
            </a:rPr>
            <a:t>　減価償却率が低い「市民会館」、「保健センター」については、前者が平成１２年、後者が平成１９年に築造されたためである。また、「一般廃棄物処理施設」については、資源物中間処理施設の更新により、令和元年度に２２．０ポイント減少した。</a:t>
          </a:r>
          <a:endParaRPr lang="ja-JP" altLang="ja-JP" sz="1400">
            <a:effectLst/>
          </a:endParaRPr>
        </a:p>
        <a:p>
          <a:r>
            <a:rPr kumimoji="1" lang="ja-JP" altLang="ja-JP" sz="1100">
              <a:solidFill>
                <a:schemeClr val="dk1"/>
              </a:solidFill>
              <a:effectLst/>
              <a:latin typeface="+mn-lt"/>
              <a:ea typeface="+mn-ea"/>
              <a:cs typeface="+mn-cs"/>
            </a:rPr>
            <a:t>　これらの施設に関しては、公共施設等総合管理計画（平成２８年度策定）に基づき、</a:t>
          </a:r>
          <a:r>
            <a:rPr lang="ja-JP" altLang="ja-JP" sz="1100" b="0" i="0" baseline="0">
              <a:solidFill>
                <a:schemeClr val="dk1"/>
              </a:solidFill>
              <a:effectLst/>
              <a:latin typeface="+mn-lt"/>
              <a:ea typeface="+mn-ea"/>
              <a:cs typeface="+mn-cs"/>
            </a:rPr>
            <a:t>中長期的な老朽化対策の実施と維持更新に係る財政負担の平準化とともに、公共施設等の最適化に取り組んでいく。</a:t>
          </a:r>
          <a:endParaRPr lang="ja-JP" altLang="ja-JP" sz="1400">
            <a:effectLst/>
          </a:endParaRPr>
        </a:p>
        <a:p>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85,317
84,116
13.42
44,273,867
42,281,094
1,916,352
17,286,421
20,408,691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財政力指数は、</a:t>
          </a:r>
          <a:r>
            <a:rPr kumimoji="1" lang="ja-JP" altLang="en-US" sz="900">
              <a:solidFill>
                <a:schemeClr val="dk1"/>
              </a:solidFill>
              <a:effectLst/>
              <a:latin typeface="+mn-lt"/>
              <a:ea typeface="+mn-ea"/>
              <a:cs typeface="+mn-cs"/>
            </a:rPr>
            <a:t>前年度よりも</a:t>
          </a:r>
          <a:r>
            <a:rPr kumimoji="1" lang="en-US" altLang="ja-JP" sz="900">
              <a:solidFill>
                <a:schemeClr val="dk1"/>
              </a:solidFill>
              <a:effectLst/>
              <a:latin typeface="+mn-lt"/>
              <a:ea typeface="+mn-ea"/>
              <a:cs typeface="+mn-cs"/>
            </a:rPr>
            <a:t>0.01</a:t>
          </a:r>
          <a:r>
            <a:rPr kumimoji="1" lang="ja-JP" altLang="en-US" sz="900">
              <a:solidFill>
                <a:schemeClr val="dk1"/>
              </a:solidFill>
              <a:effectLst/>
              <a:latin typeface="+mn-lt"/>
              <a:ea typeface="+mn-ea"/>
              <a:cs typeface="+mn-cs"/>
            </a:rPr>
            <a:t>ポイント減の</a:t>
          </a:r>
          <a:r>
            <a:rPr kumimoji="1" lang="en-US" altLang="ja-JP" sz="900">
              <a:solidFill>
                <a:schemeClr val="dk1"/>
              </a:solidFill>
              <a:effectLst/>
              <a:latin typeface="+mn-lt"/>
              <a:ea typeface="+mn-ea"/>
              <a:cs typeface="+mn-cs"/>
            </a:rPr>
            <a:t>0.85</a:t>
          </a:r>
          <a:r>
            <a:rPr kumimoji="1" lang="ja-JP" altLang="ja-JP" sz="900">
              <a:solidFill>
                <a:schemeClr val="dk1"/>
              </a:solidFill>
              <a:effectLst/>
              <a:latin typeface="+mn-lt"/>
              <a:ea typeface="+mn-ea"/>
              <a:cs typeface="+mn-cs"/>
            </a:rPr>
            <a:t>となり、類似団体平均を</a:t>
          </a:r>
          <a:r>
            <a:rPr kumimoji="1" lang="en-US" altLang="ja-JP" sz="900">
              <a:solidFill>
                <a:schemeClr val="dk1"/>
              </a:solidFill>
              <a:effectLst/>
              <a:latin typeface="+mn-lt"/>
              <a:ea typeface="+mn-ea"/>
              <a:cs typeface="+mn-cs"/>
            </a:rPr>
            <a:t>0.12</a:t>
          </a:r>
          <a:r>
            <a:rPr kumimoji="1" lang="ja-JP" altLang="ja-JP" sz="900">
              <a:solidFill>
                <a:schemeClr val="dk1"/>
              </a:solidFill>
              <a:effectLst/>
              <a:latin typeface="+mn-lt"/>
              <a:ea typeface="+mn-ea"/>
              <a:cs typeface="+mn-cs"/>
            </a:rPr>
            <a:t>上回っている。</a:t>
          </a:r>
          <a:endParaRPr lang="ja-JP" altLang="ja-JP" sz="1050">
            <a:effectLst/>
          </a:endParaRPr>
        </a:p>
        <a:p>
          <a:r>
            <a:rPr kumimoji="1" lang="ja-JP" altLang="ja-JP" sz="900">
              <a:solidFill>
                <a:schemeClr val="dk1"/>
              </a:solidFill>
              <a:effectLst/>
              <a:latin typeface="+mn-lt"/>
              <a:ea typeface="+mn-ea"/>
              <a:cs typeface="+mn-cs"/>
            </a:rPr>
            <a:t>　基準財政収入額は、</a:t>
          </a:r>
          <a:r>
            <a:rPr kumimoji="1" lang="ja-JP" altLang="en-US" sz="900">
              <a:solidFill>
                <a:schemeClr val="dk1"/>
              </a:solidFill>
              <a:effectLst/>
              <a:latin typeface="+mn-lt"/>
              <a:ea typeface="+mn-ea"/>
              <a:cs typeface="+mn-cs"/>
            </a:rPr>
            <a:t>地方消費税交付金</a:t>
          </a:r>
          <a:r>
            <a:rPr kumimoji="1" lang="ja-JP" altLang="ja-JP"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413,332</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34.0</a:t>
          </a:r>
          <a:r>
            <a:rPr kumimoji="1" lang="ja-JP" altLang="ja-JP" sz="900">
              <a:solidFill>
                <a:schemeClr val="dk1"/>
              </a:solidFill>
              <a:effectLst/>
              <a:latin typeface="+mn-lt"/>
              <a:ea typeface="+mn-ea"/>
              <a:cs typeface="+mn-cs"/>
            </a:rPr>
            <a:t>％）の増、固定資産税が</a:t>
          </a:r>
          <a:r>
            <a:rPr kumimoji="1" lang="en-US" altLang="ja-JP" sz="900">
              <a:solidFill>
                <a:schemeClr val="dk1"/>
              </a:solidFill>
              <a:effectLst/>
              <a:latin typeface="+mn-lt"/>
              <a:ea typeface="+mn-ea"/>
              <a:cs typeface="+mn-cs"/>
            </a:rPr>
            <a:t>27,087</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％）の増などにより、前年度比で</a:t>
          </a:r>
          <a:r>
            <a:rPr kumimoji="1" lang="en-US" altLang="ja-JP" sz="900">
              <a:solidFill>
                <a:schemeClr val="dk1"/>
              </a:solidFill>
              <a:effectLst/>
              <a:latin typeface="+mn-lt"/>
              <a:ea typeface="+mn-ea"/>
              <a:cs typeface="+mn-cs"/>
            </a:rPr>
            <a:t>232,677</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％）の増となった。</a:t>
          </a:r>
          <a:endParaRPr lang="ja-JP" altLang="ja-JP" sz="1050">
            <a:effectLst/>
          </a:endParaRPr>
        </a:p>
        <a:p>
          <a:r>
            <a:rPr kumimoji="1" lang="ja-JP" altLang="ja-JP" sz="900">
              <a:solidFill>
                <a:schemeClr val="dk1"/>
              </a:solidFill>
              <a:effectLst/>
              <a:latin typeface="+mn-lt"/>
              <a:ea typeface="+mn-ea"/>
              <a:cs typeface="+mn-cs"/>
            </a:rPr>
            <a:t>　また、基準財政需要額は、社会福祉費が</a:t>
          </a:r>
          <a:r>
            <a:rPr kumimoji="1" lang="en-US" altLang="ja-JP" sz="900">
              <a:solidFill>
                <a:schemeClr val="dk1"/>
              </a:solidFill>
              <a:effectLst/>
              <a:latin typeface="+mn-lt"/>
              <a:ea typeface="+mn-ea"/>
              <a:cs typeface="+mn-cs"/>
            </a:rPr>
            <a:t>112,336</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5.7</a:t>
          </a:r>
          <a:r>
            <a:rPr kumimoji="1" lang="ja-JP" altLang="ja-JP" sz="900">
              <a:solidFill>
                <a:schemeClr val="dk1"/>
              </a:solidFill>
              <a:effectLst/>
              <a:latin typeface="+mn-lt"/>
              <a:ea typeface="+mn-ea"/>
              <a:cs typeface="+mn-cs"/>
            </a:rPr>
            <a:t>％）の増、高齢者保健福祉費</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65</a:t>
          </a:r>
          <a:r>
            <a:rPr kumimoji="1" lang="ja-JP" altLang="en-US" sz="900">
              <a:solidFill>
                <a:schemeClr val="dk1"/>
              </a:solidFill>
              <a:effectLst/>
              <a:latin typeface="+mn-lt"/>
              <a:ea typeface="+mn-ea"/>
              <a:cs typeface="+mn-cs"/>
            </a:rPr>
            <a:t>歳以上）</a:t>
          </a:r>
          <a:r>
            <a:rPr kumimoji="1" lang="ja-JP" altLang="ja-JP"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73,992</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5.4</a:t>
          </a:r>
          <a:r>
            <a:rPr kumimoji="1" lang="ja-JP" altLang="ja-JP" sz="900">
              <a:solidFill>
                <a:schemeClr val="dk1"/>
              </a:solidFill>
              <a:effectLst/>
              <a:latin typeface="+mn-lt"/>
              <a:ea typeface="+mn-ea"/>
              <a:cs typeface="+mn-cs"/>
            </a:rPr>
            <a:t>％）の増となったため、前年度比で</a:t>
          </a:r>
          <a:r>
            <a:rPr kumimoji="1" lang="en-US" altLang="ja-JP" sz="900">
              <a:solidFill>
                <a:schemeClr val="dk1"/>
              </a:solidFill>
              <a:effectLst/>
              <a:latin typeface="+mn-lt"/>
              <a:ea typeface="+mn-ea"/>
              <a:cs typeface="+mn-cs"/>
            </a:rPr>
            <a:t>373,340</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％）の増となった。</a:t>
          </a:r>
          <a:endParaRPr lang="ja-JP" altLang="ja-JP" sz="1050">
            <a:effectLst/>
          </a:endParaRPr>
        </a:p>
        <a:p>
          <a:r>
            <a:rPr kumimoji="1" lang="ja-JP" altLang="ja-JP" sz="900">
              <a:solidFill>
                <a:schemeClr val="dk1"/>
              </a:solidFill>
              <a:effectLst/>
              <a:latin typeface="+mn-lt"/>
              <a:ea typeface="+mn-ea"/>
              <a:cs typeface="+mn-cs"/>
            </a:rPr>
            <a:t>　基準財政収入額は増額となったが、基準財政需要額の増額の影響が大きかったため、単年度の財政力指数は減少した、</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ヵ年平均についても、前年度と比較し</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ポイントの減となった。</a:t>
          </a:r>
          <a:endParaRPr lang="ja-JP" altLang="ja-JP" sz="1050">
            <a:effectLst/>
          </a:endParaRPr>
        </a:p>
        <a:p>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xdr:cNvCxnSpPr/>
      </xdr:nvCxnSpPr>
      <xdr:spPr>
        <a:xfrm>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xdr:cNvCxnSpPr/>
      </xdr:nvCxnSpPr>
      <xdr:spPr>
        <a:xfrm>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経常収支比率は、</a:t>
          </a:r>
          <a:r>
            <a:rPr kumimoji="1" lang="en-US" altLang="ja-JP" sz="1000">
              <a:solidFill>
                <a:schemeClr val="dk1"/>
              </a:solidFill>
              <a:effectLst/>
              <a:latin typeface="+mn-lt"/>
              <a:ea typeface="+mn-ea"/>
              <a:cs typeface="+mn-cs"/>
            </a:rPr>
            <a:t>92.1</a:t>
          </a:r>
          <a:r>
            <a:rPr kumimoji="1" lang="ja-JP" altLang="ja-JP" sz="1000">
              <a:solidFill>
                <a:schemeClr val="dk1"/>
              </a:solidFill>
              <a:effectLst/>
              <a:latin typeface="+mn-lt"/>
              <a:ea typeface="+mn-ea"/>
              <a:cs typeface="+mn-cs"/>
            </a:rPr>
            <a:t>％と前年度比で</a:t>
          </a:r>
          <a:r>
            <a:rPr kumimoji="1" lang="en-US" altLang="ja-JP" sz="1000">
              <a:solidFill>
                <a:schemeClr val="dk1"/>
              </a:solidFill>
              <a:effectLst/>
              <a:latin typeface="+mn-lt"/>
              <a:ea typeface="+mn-ea"/>
              <a:cs typeface="+mn-cs"/>
            </a:rPr>
            <a:t>4.5</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となり、類似団体平均を</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回っている。</a:t>
          </a:r>
          <a:endParaRPr lang="ja-JP" altLang="ja-JP" sz="1000">
            <a:effectLst/>
          </a:endParaRPr>
        </a:p>
        <a:p>
          <a:r>
            <a:rPr kumimoji="1" lang="ja-JP" altLang="ja-JP" sz="1000">
              <a:solidFill>
                <a:schemeClr val="dk1"/>
              </a:solidFill>
              <a:effectLst/>
              <a:latin typeface="+mn-lt"/>
              <a:ea typeface="+mn-ea"/>
              <a:cs typeface="+mn-cs"/>
            </a:rPr>
            <a:t>　経常収支比率の算定における分母について、地方</a:t>
          </a:r>
          <a:r>
            <a:rPr kumimoji="1" lang="ja-JP" altLang="en-US" sz="1000">
              <a:solidFill>
                <a:schemeClr val="dk1"/>
              </a:solidFill>
              <a:effectLst/>
              <a:latin typeface="+mn-lt"/>
              <a:ea typeface="+mn-ea"/>
              <a:cs typeface="+mn-cs"/>
            </a:rPr>
            <a:t>消費税交付金</a:t>
          </a:r>
          <a:r>
            <a:rPr kumimoji="1" lang="ja-JP" altLang="ja-JP" sz="1000">
              <a:solidFill>
                <a:schemeClr val="dk1"/>
              </a:solidFill>
              <a:effectLst/>
              <a:latin typeface="+mn-lt"/>
              <a:ea typeface="+mn-ea"/>
              <a:cs typeface="+mn-cs"/>
            </a:rPr>
            <a:t>や地方交付税の増等により、</a:t>
          </a:r>
          <a:r>
            <a:rPr kumimoji="1" lang="en-US" altLang="ja-JP" sz="1000">
              <a:solidFill>
                <a:schemeClr val="dk1"/>
              </a:solidFill>
              <a:effectLst/>
              <a:latin typeface="+mn-lt"/>
              <a:ea typeface="+mn-ea"/>
              <a:cs typeface="+mn-cs"/>
            </a:rPr>
            <a:t>439,965</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％）の増とな</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分子について</a:t>
          </a:r>
          <a:r>
            <a:rPr kumimoji="1" lang="ja-JP" altLang="en-US" sz="1000">
              <a:solidFill>
                <a:schemeClr val="dk1"/>
              </a:solidFill>
              <a:effectLst/>
              <a:latin typeface="+mn-lt"/>
              <a:ea typeface="+mn-ea"/>
              <a:cs typeface="+mn-cs"/>
            </a:rPr>
            <a:t>は扶助</a:t>
          </a:r>
          <a:r>
            <a:rPr kumimoji="1" lang="ja-JP" altLang="ja-JP" sz="1000">
              <a:solidFill>
                <a:schemeClr val="dk1"/>
              </a:solidFill>
              <a:effectLst/>
              <a:latin typeface="+mn-lt"/>
              <a:ea typeface="+mn-ea"/>
              <a:cs typeface="+mn-cs"/>
            </a:rPr>
            <a:t>費や繰出金等が</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したことにより、</a:t>
          </a:r>
          <a:r>
            <a:rPr kumimoji="1" lang="en-US" altLang="ja-JP" sz="1000">
              <a:solidFill>
                <a:schemeClr val="dk1"/>
              </a:solidFill>
              <a:effectLst/>
              <a:latin typeface="+mn-lt"/>
              <a:ea typeface="+mn-ea"/>
              <a:cs typeface="+mn-cs"/>
            </a:rPr>
            <a:t>366,392</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a:t>
          </a:r>
          <a:r>
            <a:rPr kumimoji="1" lang="ja-JP" altLang="en-US" sz="1000">
              <a:solidFill>
                <a:schemeClr val="dk1"/>
              </a:solidFill>
              <a:effectLst/>
              <a:latin typeface="+mn-lt"/>
              <a:ea typeface="+mn-ea"/>
              <a:cs typeface="+mn-cs"/>
            </a:rPr>
            <a:t>なった。分母が増加し、</a:t>
          </a:r>
          <a:r>
            <a:rPr kumimoji="1" lang="ja-JP" altLang="ja-JP" sz="1000">
              <a:solidFill>
                <a:schemeClr val="dk1"/>
              </a:solidFill>
              <a:effectLst/>
              <a:latin typeface="+mn-lt"/>
              <a:ea typeface="+mn-ea"/>
              <a:cs typeface="+mn-cs"/>
            </a:rPr>
            <a:t>分子</a:t>
          </a:r>
          <a:r>
            <a:rPr kumimoji="1" lang="ja-JP" altLang="en-US" sz="1000">
              <a:solidFill>
                <a:schemeClr val="dk1"/>
              </a:solidFill>
              <a:effectLst/>
              <a:latin typeface="+mn-lt"/>
              <a:ea typeface="+mn-ea"/>
              <a:cs typeface="+mn-cs"/>
            </a:rPr>
            <a:t>が減少したことから</a:t>
          </a:r>
          <a:r>
            <a:rPr kumimoji="1" lang="ja-JP" altLang="ja-JP" sz="1000">
              <a:solidFill>
                <a:schemeClr val="dk1"/>
              </a:solidFill>
              <a:effectLst/>
              <a:latin typeface="+mn-lt"/>
              <a:ea typeface="+mn-ea"/>
              <a:cs typeface="+mn-cs"/>
            </a:rPr>
            <a:t>経常収支比率は前年度比で</a:t>
          </a:r>
          <a:r>
            <a:rPr kumimoji="1" lang="en-US" altLang="ja-JP" sz="1000">
              <a:solidFill>
                <a:schemeClr val="dk1"/>
              </a:solidFill>
              <a:effectLst/>
              <a:latin typeface="+mn-lt"/>
              <a:ea typeface="+mn-ea"/>
              <a:cs typeface="+mn-cs"/>
            </a:rPr>
            <a:t>4.5</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東大和市第</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次行政改革大綱の取組みに基づき、経常収支比率を</a:t>
          </a:r>
          <a:r>
            <a:rPr kumimoji="1" lang="en-US" altLang="ja-JP" sz="1000">
              <a:solidFill>
                <a:schemeClr val="dk1"/>
              </a:solidFill>
              <a:effectLst/>
              <a:latin typeface="+mn-lt"/>
              <a:ea typeface="+mn-ea"/>
              <a:cs typeface="+mn-cs"/>
            </a:rPr>
            <a:t>90.0</a:t>
          </a:r>
          <a:r>
            <a:rPr kumimoji="1" lang="ja-JP" altLang="ja-JP" sz="1000">
              <a:solidFill>
                <a:schemeClr val="dk1"/>
              </a:solidFill>
              <a:effectLst/>
              <a:latin typeface="+mn-lt"/>
              <a:ea typeface="+mn-ea"/>
              <a:cs typeface="+mn-cs"/>
            </a:rPr>
            <a:t>％以内に抑え、弾力的な財政運営を目指す。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63</xdr:row>
      <xdr:rowOff>122344</xdr:rowOff>
    </xdr:to>
    <xdr:cxnSp macro="">
      <xdr:nvCxnSpPr>
        <xdr:cNvPr id="132" name="直線コネクタ 131"/>
        <xdr:cNvCxnSpPr/>
      </xdr:nvCxnSpPr>
      <xdr:spPr>
        <a:xfrm flipV="1">
          <a:off x="4114800" y="1056174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122344</xdr:rowOff>
    </xdr:to>
    <xdr:cxnSp macro="">
      <xdr:nvCxnSpPr>
        <xdr:cNvPr id="135" name="直線コネクタ 134"/>
        <xdr:cNvCxnSpPr/>
      </xdr:nvCxnSpPr>
      <xdr:spPr>
        <a:xfrm>
          <a:off x="3225800" y="1074674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116840</xdr:rowOff>
    </xdr:to>
    <xdr:cxnSp macro="">
      <xdr:nvCxnSpPr>
        <xdr:cNvPr id="138" name="直線コネクタ 137"/>
        <xdr:cNvCxnSpPr/>
      </xdr:nvCxnSpPr>
      <xdr:spPr>
        <a:xfrm>
          <a:off x="2336800" y="1070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76623</xdr:rowOff>
    </xdr:to>
    <xdr:cxnSp macro="">
      <xdr:nvCxnSpPr>
        <xdr:cNvPr id="141" name="直線コネクタ 140"/>
        <xdr:cNvCxnSpPr/>
      </xdr:nvCxnSpPr>
      <xdr:spPr>
        <a:xfrm>
          <a:off x="1447800" y="106100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1" name="楕円 150"/>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2"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3" name="楕円 152"/>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4" name="テキスト ボックス 153"/>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58" name="テキスト ボックス 157"/>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59" name="楕円 158"/>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0" name="テキスト ボックス 159"/>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人口一人当たりの人件費・物件費等決算額は、</a:t>
          </a:r>
          <a:r>
            <a:rPr kumimoji="1" lang="en-US" altLang="ja-JP" sz="900">
              <a:solidFill>
                <a:schemeClr val="dk1"/>
              </a:solidFill>
              <a:effectLst/>
              <a:latin typeface="+mn-lt"/>
              <a:ea typeface="+mn-ea"/>
              <a:cs typeface="+mn-cs"/>
            </a:rPr>
            <a:t>121,218</a:t>
          </a:r>
          <a:r>
            <a:rPr kumimoji="1" lang="ja-JP" altLang="ja-JP" sz="900">
              <a:solidFill>
                <a:schemeClr val="dk1"/>
              </a:solidFill>
              <a:effectLst/>
              <a:latin typeface="+mn-lt"/>
              <a:ea typeface="+mn-ea"/>
              <a:cs typeface="+mn-cs"/>
            </a:rPr>
            <a:t>円で類似団体平均を</a:t>
          </a:r>
          <a:r>
            <a:rPr kumimoji="1" lang="en-US" altLang="ja-JP" sz="900">
              <a:solidFill>
                <a:schemeClr val="dk1"/>
              </a:solidFill>
              <a:effectLst/>
              <a:latin typeface="+mn-lt"/>
              <a:ea typeface="+mn-ea"/>
              <a:cs typeface="+mn-cs"/>
            </a:rPr>
            <a:t>3,338</a:t>
          </a:r>
          <a:r>
            <a:rPr kumimoji="1" lang="ja-JP" altLang="ja-JP" sz="900">
              <a:solidFill>
                <a:schemeClr val="dk1"/>
              </a:solidFill>
              <a:effectLst/>
              <a:latin typeface="+mn-lt"/>
              <a:ea typeface="+mn-ea"/>
              <a:cs typeface="+mn-cs"/>
            </a:rPr>
            <a:t>円下回っている。</a:t>
          </a:r>
          <a:endParaRPr lang="ja-JP" altLang="ja-JP" sz="900">
            <a:effectLst/>
          </a:endParaRPr>
        </a:p>
        <a:p>
          <a:r>
            <a:rPr kumimoji="1" lang="ja-JP" altLang="ja-JP" sz="900">
              <a:solidFill>
                <a:schemeClr val="dk1"/>
              </a:solidFill>
              <a:effectLst/>
              <a:latin typeface="+mn-lt"/>
              <a:ea typeface="+mn-ea"/>
              <a:cs typeface="+mn-cs"/>
            </a:rPr>
            <a:t>　前年度比では、人件費は</a:t>
          </a:r>
          <a:r>
            <a:rPr kumimoji="1" lang="en-US" altLang="ja-JP" sz="900">
              <a:solidFill>
                <a:schemeClr val="dk1"/>
              </a:solidFill>
              <a:effectLst/>
              <a:latin typeface="+mn-lt"/>
              <a:ea typeface="+mn-ea"/>
              <a:cs typeface="+mn-cs"/>
            </a:rPr>
            <a:t>339,957</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7.8</a:t>
          </a:r>
          <a:r>
            <a:rPr kumimoji="1" lang="ja-JP" altLang="ja-JP" sz="900">
              <a:solidFill>
                <a:schemeClr val="dk1"/>
              </a:solidFill>
              <a:effectLst/>
              <a:latin typeface="+mn-lt"/>
              <a:ea typeface="+mn-ea"/>
              <a:cs typeface="+mn-cs"/>
            </a:rPr>
            <a:t>％）の増となり、物件費は</a:t>
          </a:r>
          <a:r>
            <a:rPr kumimoji="1" lang="en-US" altLang="ja-JP" sz="900">
              <a:solidFill>
                <a:schemeClr val="dk1"/>
              </a:solidFill>
              <a:effectLst/>
              <a:latin typeface="+mn-lt"/>
              <a:ea typeface="+mn-ea"/>
              <a:cs typeface="+mn-cs"/>
            </a:rPr>
            <a:t>1,422,058</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32.6</a:t>
          </a:r>
          <a:r>
            <a:rPr kumimoji="1" lang="ja-JP" altLang="en-US" sz="900">
              <a:solidFill>
                <a:schemeClr val="dk1"/>
              </a:solidFill>
              <a:effectLst/>
              <a:latin typeface="+mn-lt"/>
              <a:ea typeface="+mn-ea"/>
              <a:cs typeface="+mn-cs"/>
            </a:rPr>
            <a:t>％）の増となった。</a:t>
          </a:r>
          <a:r>
            <a:rPr kumimoji="1" lang="en-US" altLang="ja-JP" sz="900">
              <a:solidFill>
                <a:schemeClr val="dk1"/>
              </a:solidFill>
              <a:effectLst/>
              <a:latin typeface="+mn-lt"/>
              <a:ea typeface="+mn-ea"/>
              <a:cs typeface="+mn-cs"/>
            </a:rPr>
            <a:t/>
          </a:r>
          <a:br>
            <a:rPr kumimoji="1" lang="en-US" altLang="ja-JP" sz="900">
              <a:solidFill>
                <a:schemeClr val="dk1"/>
              </a:solidFill>
              <a:effectLst/>
              <a:latin typeface="+mn-lt"/>
              <a:ea typeface="+mn-ea"/>
              <a:cs typeface="+mn-cs"/>
            </a:rPr>
          </a:br>
          <a:r>
            <a:rPr kumimoji="1"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物件費に計上されていた臨時職員に係る費用が会計年度任用職員となり、人件費に計上することとなったことによ</a:t>
          </a:r>
          <a:r>
            <a:rPr lang="ja-JP" altLang="en-US" sz="900">
              <a:solidFill>
                <a:schemeClr val="dk1"/>
              </a:solidFill>
              <a:effectLst/>
              <a:latin typeface="+mn-lt"/>
              <a:ea typeface="+mn-ea"/>
              <a:cs typeface="+mn-cs"/>
            </a:rPr>
            <a:t>り人件費が増加した。このことは、物件費の減少につながるが、</a:t>
          </a:r>
          <a:r>
            <a:rPr kumimoji="1" lang="ja-JP" altLang="en-US" sz="900">
              <a:solidFill>
                <a:schemeClr val="dk1"/>
              </a:solidFill>
              <a:effectLst/>
              <a:latin typeface="+mn-lt"/>
              <a:ea typeface="+mn-ea"/>
              <a:cs typeface="+mn-cs"/>
            </a:rPr>
            <a:t>物件費については、</a:t>
          </a:r>
          <a:r>
            <a:rPr kumimoji="1" lang="en-US" altLang="ja-JP" sz="900">
              <a:solidFill>
                <a:schemeClr val="dk1"/>
              </a:solidFill>
              <a:effectLst/>
              <a:latin typeface="+mn-lt"/>
              <a:ea typeface="+mn-ea"/>
              <a:cs typeface="+mn-cs"/>
            </a:rPr>
            <a:t>GIGA</a:t>
          </a:r>
          <a:r>
            <a:rPr kumimoji="1" lang="ja-JP" altLang="en-US" sz="900">
              <a:solidFill>
                <a:schemeClr val="dk1"/>
              </a:solidFill>
              <a:effectLst/>
              <a:latin typeface="+mn-lt"/>
              <a:ea typeface="+mn-ea"/>
              <a:cs typeface="+mn-cs"/>
            </a:rPr>
            <a:t>スクール整備のための電算機器等購入費や、電子決済を活用した消費活性化事業委託料等、新型コロナ感染症対策に係る経費が増加するなど、大きく増加した。</a:t>
          </a:r>
          <a:r>
            <a:rPr kumimoji="1" lang="en-US" altLang="ja-JP" sz="900">
              <a:solidFill>
                <a:schemeClr val="dk1"/>
              </a:solidFill>
              <a:effectLst/>
              <a:latin typeface="+mn-lt"/>
              <a:ea typeface="+mn-ea"/>
              <a:cs typeface="+mn-cs"/>
            </a:rPr>
            <a:t/>
          </a:r>
          <a:br>
            <a:rPr kumimoji="1" lang="en-US" altLang="ja-JP" sz="900">
              <a:solidFill>
                <a:schemeClr val="dk1"/>
              </a:solidFill>
              <a:effectLst/>
              <a:latin typeface="+mn-lt"/>
              <a:ea typeface="+mn-ea"/>
              <a:cs typeface="+mn-cs"/>
            </a:rPr>
          </a:br>
          <a:r>
            <a:rPr kumimoji="1" lang="ja-JP" altLang="en-US" sz="900">
              <a:solidFill>
                <a:schemeClr val="dk1"/>
              </a:solidFill>
              <a:effectLst/>
              <a:latin typeface="+mn-lt"/>
              <a:ea typeface="+mn-ea"/>
              <a:cs typeface="+mn-cs"/>
            </a:rPr>
            <a:t>　このことにより、一人</a:t>
          </a:r>
          <a:r>
            <a:rPr kumimoji="1" lang="ja-JP" altLang="ja-JP" sz="900">
              <a:solidFill>
                <a:schemeClr val="dk1"/>
              </a:solidFill>
              <a:effectLst/>
              <a:latin typeface="+mn-lt"/>
              <a:ea typeface="+mn-ea"/>
              <a:cs typeface="+mn-cs"/>
            </a:rPr>
            <a:t>当たりの決算額が</a:t>
          </a:r>
          <a:r>
            <a:rPr kumimoji="1" lang="en-US" altLang="ja-JP" sz="900">
              <a:solidFill>
                <a:schemeClr val="dk1"/>
              </a:solidFill>
              <a:effectLst/>
              <a:latin typeface="+mn-lt"/>
              <a:ea typeface="+mn-ea"/>
              <a:cs typeface="+mn-cs"/>
            </a:rPr>
            <a:t>15,941</a:t>
          </a:r>
          <a:r>
            <a:rPr kumimoji="1" lang="ja-JP" altLang="ja-JP" sz="900">
              <a:solidFill>
                <a:schemeClr val="dk1"/>
              </a:solidFill>
              <a:effectLst/>
              <a:latin typeface="+mn-lt"/>
              <a:ea typeface="+mn-ea"/>
              <a:cs typeface="+mn-cs"/>
            </a:rPr>
            <a:t>円増加した。</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118166</xdr:rowOff>
    </xdr:from>
    <xdr:to>
      <xdr:col>23</xdr:col>
      <xdr:colOff>133350</xdr:colOff>
      <xdr:row>82</xdr:row>
      <xdr:rowOff>50022</xdr:rowOff>
    </xdr:to>
    <xdr:cxnSp macro="">
      <xdr:nvCxnSpPr>
        <xdr:cNvPr id="197" name="直線コネクタ 196"/>
        <xdr:cNvCxnSpPr/>
      </xdr:nvCxnSpPr>
      <xdr:spPr>
        <a:xfrm>
          <a:off x="4114800" y="13834166"/>
          <a:ext cx="838200" cy="27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37125</xdr:rowOff>
    </xdr:from>
    <xdr:to>
      <xdr:col>19</xdr:col>
      <xdr:colOff>133350</xdr:colOff>
      <xdr:row>80</xdr:row>
      <xdr:rowOff>118166</xdr:rowOff>
    </xdr:to>
    <xdr:cxnSp macro="">
      <xdr:nvCxnSpPr>
        <xdr:cNvPr id="200" name="直線コネクタ 199"/>
        <xdr:cNvCxnSpPr/>
      </xdr:nvCxnSpPr>
      <xdr:spPr>
        <a:xfrm>
          <a:off x="3225800" y="13753125"/>
          <a:ext cx="889000" cy="8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30214</xdr:rowOff>
    </xdr:from>
    <xdr:to>
      <xdr:col>15</xdr:col>
      <xdr:colOff>82550</xdr:colOff>
      <xdr:row>80</xdr:row>
      <xdr:rowOff>37125</xdr:rowOff>
    </xdr:to>
    <xdr:cxnSp macro="">
      <xdr:nvCxnSpPr>
        <xdr:cNvPr id="203" name="直線コネクタ 202"/>
        <xdr:cNvCxnSpPr/>
      </xdr:nvCxnSpPr>
      <xdr:spPr>
        <a:xfrm>
          <a:off x="2336800" y="13746214"/>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5877</xdr:rowOff>
    </xdr:from>
    <xdr:to>
      <xdr:col>11</xdr:col>
      <xdr:colOff>31750</xdr:colOff>
      <xdr:row>80</xdr:row>
      <xdr:rowOff>30214</xdr:rowOff>
    </xdr:to>
    <xdr:cxnSp macro="">
      <xdr:nvCxnSpPr>
        <xdr:cNvPr id="206" name="直線コネクタ 205"/>
        <xdr:cNvCxnSpPr/>
      </xdr:nvCxnSpPr>
      <xdr:spPr>
        <a:xfrm>
          <a:off x="1447800" y="13721877"/>
          <a:ext cx="889000" cy="2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170672</xdr:rowOff>
    </xdr:from>
    <xdr:to>
      <xdr:col>23</xdr:col>
      <xdr:colOff>184150</xdr:colOff>
      <xdr:row>82</xdr:row>
      <xdr:rowOff>100822</xdr:rowOff>
    </xdr:to>
    <xdr:sp macro="" textlink="">
      <xdr:nvSpPr>
        <xdr:cNvPr id="216" name="楕円 215"/>
        <xdr:cNvSpPr/>
      </xdr:nvSpPr>
      <xdr:spPr>
        <a:xfrm>
          <a:off x="4902200" y="1405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15749</xdr:rowOff>
    </xdr:from>
    <xdr:ext cx="762000" cy="259045"/>
    <xdr:sp macro="" textlink="">
      <xdr:nvSpPr>
        <xdr:cNvPr id="217" name="人件費・物件費等の状況該当値テキスト"/>
        <xdr:cNvSpPr txBox="1"/>
      </xdr:nvSpPr>
      <xdr:spPr>
        <a:xfrm>
          <a:off x="5041900" y="1390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67366</xdr:rowOff>
    </xdr:from>
    <xdr:to>
      <xdr:col>19</xdr:col>
      <xdr:colOff>184150</xdr:colOff>
      <xdr:row>80</xdr:row>
      <xdr:rowOff>168966</xdr:rowOff>
    </xdr:to>
    <xdr:sp macro="" textlink="">
      <xdr:nvSpPr>
        <xdr:cNvPr id="218" name="楕円 217"/>
        <xdr:cNvSpPr/>
      </xdr:nvSpPr>
      <xdr:spPr>
        <a:xfrm>
          <a:off x="4064000" y="137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7693</xdr:rowOff>
    </xdr:from>
    <xdr:ext cx="736600" cy="259045"/>
    <xdr:sp macro="" textlink="">
      <xdr:nvSpPr>
        <xdr:cNvPr id="219" name="テキスト ボックス 218"/>
        <xdr:cNvSpPr txBox="1"/>
      </xdr:nvSpPr>
      <xdr:spPr>
        <a:xfrm>
          <a:off x="3733800" y="1355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157775</xdr:rowOff>
    </xdr:from>
    <xdr:to>
      <xdr:col>15</xdr:col>
      <xdr:colOff>133350</xdr:colOff>
      <xdr:row>80</xdr:row>
      <xdr:rowOff>87925</xdr:rowOff>
    </xdr:to>
    <xdr:sp macro="" textlink="">
      <xdr:nvSpPr>
        <xdr:cNvPr id="220" name="楕円 219"/>
        <xdr:cNvSpPr/>
      </xdr:nvSpPr>
      <xdr:spPr>
        <a:xfrm>
          <a:off x="3175000" y="137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98102</xdr:rowOff>
    </xdr:from>
    <xdr:ext cx="762000" cy="259045"/>
    <xdr:sp macro="" textlink="">
      <xdr:nvSpPr>
        <xdr:cNvPr id="221" name="テキスト ボックス 220"/>
        <xdr:cNvSpPr txBox="1"/>
      </xdr:nvSpPr>
      <xdr:spPr>
        <a:xfrm>
          <a:off x="2844800" y="134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150864</xdr:rowOff>
    </xdr:from>
    <xdr:to>
      <xdr:col>11</xdr:col>
      <xdr:colOff>82550</xdr:colOff>
      <xdr:row>80</xdr:row>
      <xdr:rowOff>81014</xdr:rowOff>
    </xdr:to>
    <xdr:sp macro="" textlink="">
      <xdr:nvSpPr>
        <xdr:cNvPr id="222" name="楕円 221"/>
        <xdr:cNvSpPr/>
      </xdr:nvSpPr>
      <xdr:spPr>
        <a:xfrm>
          <a:off x="2286000" y="136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91191</xdr:rowOff>
    </xdr:from>
    <xdr:ext cx="762000" cy="259045"/>
    <xdr:sp macro="" textlink="">
      <xdr:nvSpPr>
        <xdr:cNvPr id="223" name="テキスト ボックス 222"/>
        <xdr:cNvSpPr txBox="1"/>
      </xdr:nvSpPr>
      <xdr:spPr>
        <a:xfrm>
          <a:off x="1955800" y="1346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126527</xdr:rowOff>
    </xdr:from>
    <xdr:to>
      <xdr:col>7</xdr:col>
      <xdr:colOff>31750</xdr:colOff>
      <xdr:row>80</xdr:row>
      <xdr:rowOff>56677</xdr:rowOff>
    </xdr:to>
    <xdr:sp macro="" textlink="">
      <xdr:nvSpPr>
        <xdr:cNvPr id="224" name="楕円 223"/>
        <xdr:cNvSpPr/>
      </xdr:nvSpPr>
      <xdr:spPr>
        <a:xfrm>
          <a:off x="1397000" y="136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66854</xdr:rowOff>
    </xdr:from>
    <xdr:ext cx="762000" cy="259045"/>
    <xdr:sp macro="" textlink="">
      <xdr:nvSpPr>
        <xdr:cNvPr id="225" name="テキスト ボックス 224"/>
        <xdr:cNvSpPr txBox="1"/>
      </xdr:nvSpPr>
      <xdr:spPr>
        <a:xfrm>
          <a:off x="1066800" y="1343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ラスパイレス指数は、職員構成の変動により前年度と比較し</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99.9</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今年度も、東京都人事委員会勧告に準拠した給与改定を行うなど給与の適正化に努める。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89</xdr:row>
      <xdr:rowOff>907</xdr:rowOff>
    </xdr:to>
    <xdr:cxnSp macro="">
      <xdr:nvCxnSpPr>
        <xdr:cNvPr id="261" name="直線コネクタ 260"/>
        <xdr:cNvCxnSpPr/>
      </xdr:nvCxnSpPr>
      <xdr:spPr>
        <a:xfrm flipV="1">
          <a:off x="16179800" y="15104836"/>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907</xdr:rowOff>
    </xdr:to>
    <xdr:cxnSp macro="">
      <xdr:nvCxnSpPr>
        <xdr:cNvPr id="264" name="直線コネクタ 263"/>
        <xdr:cNvCxnSpPr/>
      </xdr:nvCxnSpPr>
      <xdr:spPr>
        <a:xfrm>
          <a:off x="15290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137886</xdr:rowOff>
    </xdr:to>
    <xdr:cxnSp macro="">
      <xdr:nvCxnSpPr>
        <xdr:cNvPr id="267" name="直線コネクタ 266"/>
        <xdr:cNvCxnSpPr/>
      </xdr:nvCxnSpPr>
      <xdr:spPr>
        <a:xfrm>
          <a:off x="14401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88</xdr:row>
      <xdr:rowOff>137886</xdr:rowOff>
    </xdr:to>
    <xdr:cxnSp macro="">
      <xdr:nvCxnSpPr>
        <xdr:cNvPr id="270" name="直線コネクタ 269"/>
        <xdr:cNvCxnSpPr/>
      </xdr:nvCxnSpPr>
      <xdr:spPr>
        <a:xfrm>
          <a:off x="13512800" y="15191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80" name="楕円 279"/>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81"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2" name="楕円 281"/>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3" name="テキスト ボックス 282"/>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4" name="楕円 283"/>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5" name="テキスト ボックス 284"/>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8" name="楕円 287"/>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9" name="テキスト ボックス 288"/>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　</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職員数については、東大和市第</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次行政改革大綱及び推進計画（計画期間：平成</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29</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年度）に基づき、令和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年度の目標値である</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473</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人を基準とし、適正な定員管理を行った。</a:t>
          </a:r>
          <a:endParaRPr kumimoji="0"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人口千人当たり職員数については、ここ</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間は横ばいで推移しており、全国平均、東京都平均及び類似団体平均をいずれも下回っている。これは、これまで民間活力等の積極的な活用として、指定管理者の導入や業務の民間委託化等を進めるとともに、組織・事務分掌の見直しによる職員の効率的な配置を行ってきたことによるものである。</a:t>
          </a:r>
          <a:endParaRPr kumimoji="0"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今後についても、東大和市第</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次行政改革大綱及び推進計画（計画期間：平成</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29</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及び</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東大和市第</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6</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次行政改革大綱及び推進計画（計画期間：</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8</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年度）に基づき、引き続き、業務の民間委託化や継続的な組織・事務分掌の見直しを行うとともに、</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ICT</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活用</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等による行政デジタル化の推進、</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新たな施設への指定管理者導入</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等の</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検討</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により、</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適正な定員管理に努める。</a:t>
          </a:r>
          <a:endParaRPr kumimoji="0"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66146</xdr:rowOff>
    </xdr:from>
    <xdr:to>
      <xdr:col>81</xdr:col>
      <xdr:colOff>44450</xdr:colOff>
      <xdr:row>59</xdr:row>
      <xdr:rowOff>86254</xdr:rowOff>
    </xdr:to>
    <xdr:cxnSp macro="">
      <xdr:nvCxnSpPr>
        <xdr:cNvPr id="324" name="直線コネクタ 323"/>
        <xdr:cNvCxnSpPr/>
      </xdr:nvCxnSpPr>
      <xdr:spPr>
        <a:xfrm flipV="1">
          <a:off x="16179800" y="101816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78211</xdr:rowOff>
    </xdr:from>
    <xdr:to>
      <xdr:col>77</xdr:col>
      <xdr:colOff>44450</xdr:colOff>
      <xdr:row>59</xdr:row>
      <xdr:rowOff>86254</xdr:rowOff>
    </xdr:to>
    <xdr:cxnSp macro="">
      <xdr:nvCxnSpPr>
        <xdr:cNvPr id="327" name="直線コネクタ 326"/>
        <xdr:cNvCxnSpPr/>
      </xdr:nvCxnSpPr>
      <xdr:spPr>
        <a:xfrm>
          <a:off x="15290800" y="101937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78211</xdr:rowOff>
    </xdr:from>
    <xdr:to>
      <xdr:col>72</xdr:col>
      <xdr:colOff>203200</xdr:colOff>
      <xdr:row>59</xdr:row>
      <xdr:rowOff>84244</xdr:rowOff>
    </xdr:to>
    <xdr:cxnSp macro="">
      <xdr:nvCxnSpPr>
        <xdr:cNvPr id="330" name="直線コネクタ 329"/>
        <xdr:cNvCxnSpPr/>
      </xdr:nvCxnSpPr>
      <xdr:spPr>
        <a:xfrm flipV="1">
          <a:off x="14401800" y="1019376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82232</xdr:rowOff>
    </xdr:from>
    <xdr:to>
      <xdr:col>68</xdr:col>
      <xdr:colOff>152400</xdr:colOff>
      <xdr:row>59</xdr:row>
      <xdr:rowOff>84244</xdr:rowOff>
    </xdr:to>
    <xdr:cxnSp macro="">
      <xdr:nvCxnSpPr>
        <xdr:cNvPr id="333" name="直線コネクタ 332"/>
        <xdr:cNvCxnSpPr/>
      </xdr:nvCxnSpPr>
      <xdr:spPr>
        <a:xfrm>
          <a:off x="13512800" y="1019778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15346</xdr:rowOff>
    </xdr:from>
    <xdr:to>
      <xdr:col>81</xdr:col>
      <xdr:colOff>95250</xdr:colOff>
      <xdr:row>59</xdr:row>
      <xdr:rowOff>116946</xdr:rowOff>
    </xdr:to>
    <xdr:sp macro="" textlink="">
      <xdr:nvSpPr>
        <xdr:cNvPr id="343" name="楕円 342"/>
        <xdr:cNvSpPr/>
      </xdr:nvSpPr>
      <xdr:spPr>
        <a:xfrm>
          <a:off x="169672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31873</xdr:rowOff>
    </xdr:from>
    <xdr:ext cx="762000" cy="259045"/>
    <xdr:sp macro="" textlink="">
      <xdr:nvSpPr>
        <xdr:cNvPr id="344" name="定員管理の状況該当値テキスト"/>
        <xdr:cNvSpPr txBox="1"/>
      </xdr:nvSpPr>
      <xdr:spPr>
        <a:xfrm>
          <a:off x="17106900" y="997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35454</xdr:rowOff>
    </xdr:from>
    <xdr:to>
      <xdr:col>77</xdr:col>
      <xdr:colOff>95250</xdr:colOff>
      <xdr:row>59</xdr:row>
      <xdr:rowOff>137054</xdr:rowOff>
    </xdr:to>
    <xdr:sp macro="" textlink="">
      <xdr:nvSpPr>
        <xdr:cNvPr id="345" name="楕円 344"/>
        <xdr:cNvSpPr/>
      </xdr:nvSpPr>
      <xdr:spPr>
        <a:xfrm>
          <a:off x="16129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147231</xdr:rowOff>
    </xdr:from>
    <xdr:ext cx="736600" cy="259045"/>
    <xdr:sp macro="" textlink="">
      <xdr:nvSpPr>
        <xdr:cNvPr id="346" name="テキスト ボックス 345"/>
        <xdr:cNvSpPr txBox="1"/>
      </xdr:nvSpPr>
      <xdr:spPr>
        <a:xfrm>
          <a:off x="15798800" y="991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27411</xdr:rowOff>
    </xdr:from>
    <xdr:to>
      <xdr:col>73</xdr:col>
      <xdr:colOff>44450</xdr:colOff>
      <xdr:row>59</xdr:row>
      <xdr:rowOff>129011</xdr:rowOff>
    </xdr:to>
    <xdr:sp macro="" textlink="">
      <xdr:nvSpPr>
        <xdr:cNvPr id="347" name="楕円 346"/>
        <xdr:cNvSpPr/>
      </xdr:nvSpPr>
      <xdr:spPr>
        <a:xfrm>
          <a:off x="15240000" y="10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139188</xdr:rowOff>
    </xdr:from>
    <xdr:ext cx="762000" cy="259045"/>
    <xdr:sp macro="" textlink="">
      <xdr:nvSpPr>
        <xdr:cNvPr id="348" name="テキスト ボックス 347"/>
        <xdr:cNvSpPr txBox="1"/>
      </xdr:nvSpPr>
      <xdr:spPr>
        <a:xfrm>
          <a:off x="14909800" y="99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33444</xdr:rowOff>
    </xdr:from>
    <xdr:to>
      <xdr:col>68</xdr:col>
      <xdr:colOff>203200</xdr:colOff>
      <xdr:row>59</xdr:row>
      <xdr:rowOff>135044</xdr:rowOff>
    </xdr:to>
    <xdr:sp macro="" textlink="">
      <xdr:nvSpPr>
        <xdr:cNvPr id="349" name="楕円 348"/>
        <xdr:cNvSpPr/>
      </xdr:nvSpPr>
      <xdr:spPr>
        <a:xfrm>
          <a:off x="14351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145221</xdr:rowOff>
    </xdr:from>
    <xdr:ext cx="762000" cy="259045"/>
    <xdr:sp macro="" textlink="">
      <xdr:nvSpPr>
        <xdr:cNvPr id="350" name="テキスト ボックス 349"/>
        <xdr:cNvSpPr txBox="1"/>
      </xdr:nvSpPr>
      <xdr:spPr>
        <a:xfrm>
          <a:off x="14020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31432</xdr:rowOff>
    </xdr:from>
    <xdr:to>
      <xdr:col>64</xdr:col>
      <xdr:colOff>152400</xdr:colOff>
      <xdr:row>59</xdr:row>
      <xdr:rowOff>133032</xdr:rowOff>
    </xdr:to>
    <xdr:sp macro="" textlink="">
      <xdr:nvSpPr>
        <xdr:cNvPr id="351" name="楕円 350"/>
        <xdr:cNvSpPr/>
      </xdr:nvSpPr>
      <xdr:spPr>
        <a:xfrm>
          <a:off x="13462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143209</xdr:rowOff>
    </xdr:from>
    <xdr:ext cx="762000" cy="259045"/>
    <xdr:sp macro="" textlink="">
      <xdr:nvSpPr>
        <xdr:cNvPr id="352" name="テキスト ボックス 351"/>
        <xdr:cNvSpPr txBox="1"/>
      </xdr:nvSpPr>
      <xdr:spPr>
        <a:xfrm>
          <a:off x="13131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実質公債費比率は、類似団体平均を</a:t>
          </a:r>
          <a:r>
            <a:rPr kumimoji="1" lang="en-US" altLang="ja-JP" sz="1000">
              <a:solidFill>
                <a:schemeClr val="dk1"/>
              </a:solidFill>
              <a:effectLst/>
              <a:latin typeface="+mn-lt"/>
              <a:ea typeface="+mn-ea"/>
              <a:cs typeface="+mn-cs"/>
            </a:rPr>
            <a:t>8.4</a:t>
          </a:r>
          <a:r>
            <a:rPr kumimoji="1" lang="ja-JP" altLang="ja-JP" sz="1000">
              <a:solidFill>
                <a:schemeClr val="dk1"/>
              </a:solidFill>
              <a:effectLst/>
              <a:latin typeface="+mn-lt"/>
              <a:ea typeface="+mn-ea"/>
              <a:cs typeface="+mn-cs"/>
            </a:rPr>
            <a:t>ポイント下回っている。</a:t>
          </a:r>
          <a:endParaRPr lang="ja-JP" altLang="ja-JP" sz="1000">
            <a:effectLst/>
          </a:endParaRPr>
        </a:p>
        <a:p>
          <a:r>
            <a:rPr kumimoji="1" lang="ja-JP" altLang="ja-JP" sz="1000">
              <a:solidFill>
                <a:schemeClr val="dk1"/>
              </a:solidFill>
              <a:effectLst/>
              <a:latin typeface="+mn-lt"/>
              <a:ea typeface="+mn-ea"/>
              <a:cs typeface="+mn-cs"/>
            </a:rPr>
            <a:t>　新学校給食センター事業債の元金償還が開始し、分子の算定項目である元利償還金が増</a:t>
          </a:r>
          <a:r>
            <a:rPr kumimoji="1" lang="ja-JP" altLang="en-US" sz="1000">
              <a:solidFill>
                <a:schemeClr val="dk1"/>
              </a:solidFill>
              <a:effectLst/>
              <a:latin typeface="+mn-lt"/>
              <a:ea typeface="+mn-ea"/>
              <a:cs typeface="+mn-cs"/>
            </a:rPr>
            <a:t>加</a:t>
          </a:r>
          <a:r>
            <a:rPr kumimoji="1" lang="ja-JP" altLang="ja-JP" sz="1000">
              <a:solidFill>
                <a:schemeClr val="dk1"/>
              </a:solidFill>
              <a:effectLst/>
              <a:latin typeface="+mn-lt"/>
              <a:ea typeface="+mn-ea"/>
              <a:cs typeface="+mn-cs"/>
            </a:rPr>
            <a:t>したことなどにより、令和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年度の単年度数値は△</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％と前年度よりも</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ポイントの増となった。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ヵ年平均の数値については、前年度</a:t>
          </a:r>
          <a:r>
            <a:rPr kumimoji="1" lang="ja-JP" altLang="en-US" sz="1000">
              <a:solidFill>
                <a:schemeClr val="dk1"/>
              </a:solidFill>
              <a:effectLst/>
              <a:latin typeface="+mn-lt"/>
              <a:ea typeface="+mn-ea"/>
              <a:cs typeface="+mn-cs"/>
            </a:rPr>
            <a:t>比</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の増</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今後見込まれる公共施設の更新等を計画的に実施することにより、市債借入額と償還額のバランスを図りながら、引続き低水準の維持に努める。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62230</xdr:rowOff>
    </xdr:to>
    <xdr:cxnSp macro="">
      <xdr:nvCxnSpPr>
        <xdr:cNvPr id="385" name="直線コネクタ 384"/>
        <xdr:cNvCxnSpPr/>
      </xdr:nvCxnSpPr>
      <xdr:spPr>
        <a:xfrm>
          <a:off x="16179800" y="63656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22013</xdr:rowOff>
    </xdr:to>
    <xdr:cxnSp macro="">
      <xdr:nvCxnSpPr>
        <xdr:cNvPr id="388" name="直線コネクタ 387"/>
        <xdr:cNvCxnSpPr/>
      </xdr:nvCxnSpPr>
      <xdr:spPr>
        <a:xfrm>
          <a:off x="15290800" y="636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30057</xdr:rowOff>
    </xdr:to>
    <xdr:cxnSp macro="">
      <xdr:nvCxnSpPr>
        <xdr:cNvPr id="391" name="直線コネクタ 390"/>
        <xdr:cNvCxnSpPr/>
      </xdr:nvCxnSpPr>
      <xdr:spPr>
        <a:xfrm flipV="1">
          <a:off x="14401800" y="63656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30057</xdr:rowOff>
    </xdr:to>
    <xdr:cxnSp macro="">
      <xdr:nvCxnSpPr>
        <xdr:cNvPr id="394" name="直線コネクタ 393"/>
        <xdr:cNvCxnSpPr/>
      </xdr:nvCxnSpPr>
      <xdr:spPr>
        <a:xfrm>
          <a:off x="13512800" y="6373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4" name="楕円 403"/>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5"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6" name="楕円 405"/>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7" name="テキスト ボックス 406"/>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8" name="楕円 407"/>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9" name="テキスト ボックス 408"/>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150707</xdr:rowOff>
    </xdr:from>
    <xdr:to>
      <xdr:col>68</xdr:col>
      <xdr:colOff>203200</xdr:colOff>
      <xdr:row>37</xdr:row>
      <xdr:rowOff>80857</xdr:rowOff>
    </xdr:to>
    <xdr:sp macro="" textlink="">
      <xdr:nvSpPr>
        <xdr:cNvPr id="410" name="楕円 409"/>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411" name="テキスト ボックス 410"/>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12" name="楕円 411"/>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413" name="テキスト ボックス 412"/>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将来負担比率は、将来負担額がマイナスになり、数値は算定されなかった。</a:t>
          </a:r>
          <a:endParaRPr lang="ja-JP" altLang="ja-JP" sz="1400">
            <a:effectLst/>
          </a:endParaRPr>
        </a:p>
        <a:p>
          <a:r>
            <a:rPr kumimoji="1" lang="ja-JP" altLang="ja-JP" sz="1100">
              <a:solidFill>
                <a:schemeClr val="dk1"/>
              </a:solidFill>
              <a:effectLst/>
              <a:latin typeface="+mn-lt"/>
              <a:ea typeface="+mn-ea"/>
              <a:cs typeface="+mn-cs"/>
            </a:rPr>
            <a:t>　分子となる将来負担額について、控除財源となる充当可能財源等が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したことにより、実増減値は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85,317
84,116
13.42
44,273,867
42,281,094
1,916,352
17,286,421
20,408,691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tx1"/>
              </a:solidFill>
              <a:effectLst/>
              <a:latin typeface="+mn-lt"/>
              <a:ea typeface="+mn-ea"/>
              <a:cs typeface="+mn-cs"/>
            </a:rPr>
            <a:t>人件費は</a:t>
          </a:r>
          <a:r>
            <a:rPr kumimoji="1" lang="en-US" altLang="ja-JP" sz="1100" baseline="0">
              <a:solidFill>
                <a:schemeClr val="tx1"/>
              </a:solidFill>
              <a:effectLst/>
              <a:latin typeface="+mn-lt"/>
              <a:ea typeface="+mn-ea"/>
              <a:cs typeface="+mn-cs"/>
            </a:rPr>
            <a:t>24.3</a:t>
          </a:r>
          <a:r>
            <a:rPr kumimoji="1" lang="ja-JP" altLang="ja-JP" sz="1100" baseline="0">
              <a:solidFill>
                <a:schemeClr val="tx1"/>
              </a:solidFill>
              <a:effectLst/>
              <a:latin typeface="+mn-lt"/>
              <a:ea typeface="+mn-ea"/>
              <a:cs typeface="+mn-cs"/>
            </a:rPr>
            <a:t>％で、前年度と比べ</a:t>
          </a:r>
          <a:r>
            <a:rPr kumimoji="1" lang="en-US" altLang="ja-JP" sz="1100" baseline="0">
              <a:solidFill>
                <a:schemeClr val="tx1"/>
              </a:solidFill>
              <a:effectLst/>
              <a:latin typeface="+mn-lt"/>
              <a:ea typeface="+mn-ea"/>
              <a:cs typeface="+mn-cs"/>
            </a:rPr>
            <a:t>1.1</a:t>
          </a:r>
          <a:r>
            <a:rPr kumimoji="1" lang="ja-JP" altLang="ja-JP" sz="1100" baseline="0">
              <a:solidFill>
                <a:schemeClr val="tx1"/>
              </a:solidFill>
              <a:effectLst/>
              <a:latin typeface="+mn-lt"/>
              <a:ea typeface="+mn-ea"/>
              <a:cs typeface="+mn-cs"/>
            </a:rPr>
            <a:t>ポイントの増となった。</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類似団体平均との比較では</a:t>
          </a:r>
          <a:r>
            <a:rPr kumimoji="1" lang="en-US" altLang="ja-JP" sz="1100" baseline="0">
              <a:solidFill>
                <a:schemeClr val="tx1"/>
              </a:solidFill>
              <a:effectLst/>
              <a:latin typeface="+mn-lt"/>
              <a:ea typeface="+mn-ea"/>
              <a:cs typeface="+mn-cs"/>
            </a:rPr>
            <a:t>0.4</a:t>
          </a:r>
          <a:r>
            <a:rPr kumimoji="1" lang="ja-JP" altLang="ja-JP" sz="1100" baseline="0">
              <a:solidFill>
                <a:schemeClr val="tx1"/>
              </a:solidFill>
              <a:effectLst/>
              <a:latin typeface="+mn-lt"/>
              <a:ea typeface="+mn-ea"/>
              <a:cs typeface="+mn-cs"/>
            </a:rPr>
            <a:t>ポイント下回る結果となっている。</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令和</a:t>
          </a:r>
          <a:r>
            <a:rPr kumimoji="1" lang="ja-JP" altLang="en-US" sz="1100" baseline="0">
              <a:solidFill>
                <a:schemeClr val="tx1"/>
              </a:solidFill>
              <a:effectLst/>
              <a:latin typeface="+mn-lt"/>
              <a:ea typeface="+mn-ea"/>
              <a:cs typeface="+mn-cs"/>
            </a:rPr>
            <a:t>２</a:t>
          </a:r>
          <a:r>
            <a:rPr kumimoji="1" lang="ja-JP" altLang="ja-JP" sz="1100" baseline="0">
              <a:solidFill>
                <a:schemeClr val="tx1"/>
              </a:solidFill>
              <a:effectLst/>
              <a:latin typeface="+mn-lt"/>
              <a:ea typeface="+mn-ea"/>
              <a:cs typeface="+mn-cs"/>
            </a:rPr>
            <a:t>年度の人件費については、</a:t>
          </a:r>
          <a:r>
            <a:rPr kumimoji="1" lang="ja-JP" altLang="en-US" sz="1100" baseline="0">
              <a:solidFill>
                <a:schemeClr val="tx1"/>
              </a:solidFill>
              <a:effectLst/>
              <a:latin typeface="+mn-lt"/>
              <a:ea typeface="+mn-ea"/>
              <a:cs typeface="+mn-cs"/>
            </a:rPr>
            <a:t>会計年度任用制度の開始に伴い、これまで物件費に計上していた経費が人件費に移行したこと</a:t>
          </a:r>
          <a:r>
            <a:rPr kumimoji="1" lang="ja-JP" altLang="ja-JP" sz="1100" baseline="0">
              <a:solidFill>
                <a:schemeClr val="tx1"/>
              </a:solidFill>
              <a:effectLst/>
              <a:latin typeface="+mn-lt"/>
              <a:ea typeface="+mn-ea"/>
              <a:cs typeface="+mn-cs"/>
            </a:rPr>
            <a:t>に伴い、経常収支比率が増加した。</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今後も民間活力の導入等により人件費の削減に努める。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16510</xdr:rowOff>
    </xdr:to>
    <xdr:cxnSp macro="">
      <xdr:nvCxnSpPr>
        <xdr:cNvPr id="66" name="直線コネクタ 65"/>
        <xdr:cNvCxnSpPr/>
      </xdr:nvCxnSpPr>
      <xdr:spPr>
        <a:xfrm>
          <a:off x="3987800" y="6276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104140</xdr:rowOff>
    </xdr:to>
    <xdr:cxnSp macro="">
      <xdr:nvCxnSpPr>
        <xdr:cNvPr id="69" name="直線コネクタ 68"/>
        <xdr:cNvCxnSpPr/>
      </xdr:nvCxnSpPr>
      <xdr:spPr>
        <a:xfrm>
          <a:off x="3098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96520</xdr:rowOff>
    </xdr:to>
    <xdr:cxnSp macro="">
      <xdr:nvCxnSpPr>
        <xdr:cNvPr id="72" name="直線コネクタ 71"/>
        <xdr:cNvCxnSpPr/>
      </xdr:nvCxnSpPr>
      <xdr:spPr>
        <a:xfrm>
          <a:off x="2209800" y="626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157480</xdr:rowOff>
    </xdr:to>
    <xdr:cxnSp macro="">
      <xdr:nvCxnSpPr>
        <xdr:cNvPr id="75" name="直線コネクタ 74"/>
        <xdr:cNvCxnSpPr/>
      </xdr:nvCxnSpPr>
      <xdr:spPr>
        <a:xfrm flipV="1">
          <a:off x="1320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類似団体との比較では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ポイント上回る結果になっている。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年度の物件費については、</a:t>
          </a:r>
          <a:r>
            <a:rPr kumimoji="1" lang="ja-JP" altLang="en-US" sz="1100">
              <a:solidFill>
                <a:schemeClr val="dk1"/>
              </a:solidFill>
              <a:effectLst/>
              <a:latin typeface="+mn-lt"/>
              <a:ea typeface="+mn-ea"/>
              <a:cs typeface="+mn-cs"/>
            </a:rPr>
            <a:t>廃棄物等収集運搬委託料</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などにより、経常的経費充当一般財源が前年度に比べ</a:t>
          </a:r>
          <a:r>
            <a:rPr kumimoji="1" lang="en-US" altLang="ja-JP" sz="1100">
              <a:solidFill>
                <a:schemeClr val="dk1"/>
              </a:solidFill>
              <a:effectLst/>
              <a:latin typeface="+mn-lt"/>
              <a:ea typeface="+mn-ea"/>
              <a:cs typeface="+mn-cs"/>
            </a:rPr>
            <a:t>63,959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となったため、経常収支比率が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今後は、委託する業務の内容等を十分に精査し、委託の効果を高めることで、引続き経費の抑制に努める。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143002</xdr:rowOff>
    </xdr:to>
    <xdr:cxnSp macro="">
      <xdr:nvCxnSpPr>
        <xdr:cNvPr id="125" name="直線コネクタ 124"/>
        <xdr:cNvCxnSpPr/>
      </xdr:nvCxnSpPr>
      <xdr:spPr>
        <a:xfrm flipV="1">
          <a:off x="15671800" y="29845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143002</xdr:rowOff>
    </xdr:to>
    <xdr:cxnSp macro="">
      <xdr:nvCxnSpPr>
        <xdr:cNvPr id="128" name="直線コネクタ 127"/>
        <xdr:cNvCxnSpPr/>
      </xdr:nvCxnSpPr>
      <xdr:spPr>
        <a:xfrm>
          <a:off x="14782800" y="3002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88138</xdr:rowOff>
    </xdr:to>
    <xdr:cxnSp macro="">
      <xdr:nvCxnSpPr>
        <xdr:cNvPr id="131" name="直線コネクタ 130"/>
        <xdr:cNvCxnSpPr/>
      </xdr:nvCxnSpPr>
      <xdr:spPr>
        <a:xfrm>
          <a:off x="13893800" y="28839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140716</xdr:rowOff>
    </xdr:to>
    <xdr:cxnSp macro="">
      <xdr:nvCxnSpPr>
        <xdr:cNvPr id="134" name="直線コネクタ 133"/>
        <xdr:cNvCxnSpPr/>
      </xdr:nvCxnSpPr>
      <xdr:spPr>
        <a:xfrm>
          <a:off x="13004800" y="27741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6" name="楕円 145"/>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7" name="テキスト ボックス 146"/>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8" name="楕円 147"/>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9" name="テキスト ボックス 148"/>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50" name="楕円 149"/>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51" name="テキスト ボックス 150"/>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2" name="楕円 151"/>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3" name="テキスト ボックス 152"/>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扶助費は</a:t>
          </a:r>
          <a:r>
            <a:rPr kumimoji="1" lang="en-US" altLang="ja-JP" sz="1100">
              <a:solidFill>
                <a:schemeClr val="tx1"/>
              </a:solidFill>
              <a:effectLst/>
              <a:latin typeface="+mn-lt"/>
              <a:ea typeface="+mn-ea"/>
              <a:cs typeface="+mn-cs"/>
            </a:rPr>
            <a:t>17.2</a:t>
          </a:r>
          <a:r>
            <a:rPr kumimoji="1" lang="ja-JP" altLang="ja-JP" sz="1100">
              <a:solidFill>
                <a:schemeClr val="tx1"/>
              </a:solidFill>
              <a:effectLst/>
              <a:latin typeface="+mn-lt"/>
              <a:ea typeface="+mn-ea"/>
              <a:cs typeface="+mn-cs"/>
            </a:rPr>
            <a:t>％で、前年度と比較し</a:t>
          </a:r>
          <a:r>
            <a:rPr kumimoji="1" lang="en-US" altLang="ja-JP" sz="1100">
              <a:solidFill>
                <a:schemeClr val="tx1"/>
              </a:solidFill>
              <a:effectLst/>
              <a:latin typeface="+mn-lt"/>
              <a:ea typeface="+mn-ea"/>
              <a:cs typeface="+mn-cs"/>
            </a:rPr>
            <a:t>1.4</a:t>
          </a:r>
          <a:r>
            <a:rPr kumimoji="1" lang="ja-JP" altLang="ja-JP" sz="1100">
              <a:solidFill>
                <a:schemeClr val="tx1"/>
              </a:solidFill>
              <a:effectLst/>
              <a:latin typeface="+mn-lt"/>
              <a:ea typeface="+mn-ea"/>
              <a:cs typeface="+mn-cs"/>
            </a:rPr>
            <a:t>ポイントの減となった。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類似団体平均との比較では</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ポイント上回る結果となっている。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令和</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年度の扶助費については、生活保護費や障害者自立支援給付費が増加したが、幼児教育・保育の無償化</a:t>
          </a:r>
          <a:r>
            <a:rPr kumimoji="1" lang="ja-JP" altLang="en-US" sz="1100">
              <a:solidFill>
                <a:schemeClr val="tx1"/>
              </a:solidFill>
              <a:effectLst/>
              <a:latin typeface="+mn-lt"/>
              <a:ea typeface="+mn-ea"/>
              <a:cs typeface="+mn-cs"/>
            </a:rPr>
            <a:t>の通年化</a:t>
          </a:r>
          <a:r>
            <a:rPr kumimoji="1" lang="ja-JP" altLang="ja-JP" sz="1100">
              <a:solidFill>
                <a:schemeClr val="tx1"/>
              </a:solidFill>
              <a:effectLst/>
              <a:latin typeface="+mn-lt"/>
              <a:ea typeface="+mn-ea"/>
              <a:cs typeface="+mn-cs"/>
            </a:rPr>
            <a:t>に伴い、民間保育園運営費委託料の経常経費充当一般財源が減少したため、経常収支比率が減少した。</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129722</xdr:rowOff>
    </xdr:from>
    <xdr:to>
      <xdr:col>24</xdr:col>
      <xdr:colOff>25400</xdr:colOff>
      <xdr:row>60</xdr:row>
      <xdr:rowOff>110672</xdr:rowOff>
    </xdr:to>
    <xdr:cxnSp macro="">
      <xdr:nvCxnSpPr>
        <xdr:cNvPr id="188" name="直線コネクタ 187"/>
        <xdr:cNvCxnSpPr/>
      </xdr:nvCxnSpPr>
      <xdr:spPr>
        <a:xfrm flipV="1">
          <a:off x="3987800" y="102452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60</xdr:row>
      <xdr:rowOff>121557</xdr:rowOff>
    </xdr:to>
    <xdr:cxnSp macro="">
      <xdr:nvCxnSpPr>
        <xdr:cNvPr id="191" name="直線コネクタ 190"/>
        <xdr:cNvCxnSpPr/>
      </xdr:nvCxnSpPr>
      <xdr:spPr>
        <a:xfrm flipV="1">
          <a:off x="3098800" y="10397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121557</xdr:rowOff>
    </xdr:from>
    <xdr:to>
      <xdr:col>15</xdr:col>
      <xdr:colOff>98425</xdr:colOff>
      <xdr:row>61</xdr:row>
      <xdr:rowOff>58965</xdr:rowOff>
    </xdr:to>
    <xdr:cxnSp macro="">
      <xdr:nvCxnSpPr>
        <xdr:cNvPr id="194" name="直線コネクタ 193"/>
        <xdr:cNvCxnSpPr/>
      </xdr:nvCxnSpPr>
      <xdr:spPr>
        <a:xfrm flipV="1">
          <a:off x="2209800" y="1040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58965</xdr:rowOff>
    </xdr:from>
    <xdr:to>
      <xdr:col>11</xdr:col>
      <xdr:colOff>9525</xdr:colOff>
      <xdr:row>61</xdr:row>
      <xdr:rowOff>80735</xdr:rowOff>
    </xdr:to>
    <xdr:cxnSp macro="">
      <xdr:nvCxnSpPr>
        <xdr:cNvPr id="197" name="直線コネクタ 196"/>
        <xdr:cNvCxnSpPr/>
      </xdr:nvCxnSpPr>
      <xdr:spPr>
        <a:xfrm flipV="1">
          <a:off x="1320800" y="1051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78922</xdr:rowOff>
    </xdr:from>
    <xdr:to>
      <xdr:col>24</xdr:col>
      <xdr:colOff>76200</xdr:colOff>
      <xdr:row>60</xdr:row>
      <xdr:rowOff>9072</xdr:rowOff>
    </xdr:to>
    <xdr:sp macro="" textlink="">
      <xdr:nvSpPr>
        <xdr:cNvPr id="207" name="楕円 206"/>
        <xdr:cNvSpPr/>
      </xdr:nvSpPr>
      <xdr:spPr>
        <a:xfrm>
          <a:off x="4775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50999</xdr:rowOff>
    </xdr:from>
    <xdr:ext cx="762000" cy="259045"/>
    <xdr:sp macro="" textlink="">
      <xdr:nvSpPr>
        <xdr:cNvPr id="208" name="扶助費該当値テキスト"/>
        <xdr:cNvSpPr txBox="1"/>
      </xdr:nvSpPr>
      <xdr:spPr>
        <a:xfrm>
          <a:off x="4914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09" name="楕円 208"/>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10" name="テキスト ボックス 209"/>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70757</xdr:rowOff>
    </xdr:from>
    <xdr:to>
      <xdr:col>15</xdr:col>
      <xdr:colOff>149225</xdr:colOff>
      <xdr:row>61</xdr:row>
      <xdr:rowOff>907</xdr:rowOff>
    </xdr:to>
    <xdr:sp macro="" textlink="">
      <xdr:nvSpPr>
        <xdr:cNvPr id="211" name="楕円 210"/>
        <xdr:cNvSpPr/>
      </xdr:nvSpPr>
      <xdr:spPr>
        <a:xfrm>
          <a:off x="3048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157134</xdr:rowOff>
    </xdr:from>
    <xdr:ext cx="762000" cy="259045"/>
    <xdr:sp macro="" textlink="">
      <xdr:nvSpPr>
        <xdr:cNvPr id="212" name="テキスト ボックス 211"/>
        <xdr:cNvSpPr txBox="1"/>
      </xdr:nvSpPr>
      <xdr:spPr>
        <a:xfrm>
          <a:off x="2717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8165</xdr:rowOff>
    </xdr:from>
    <xdr:to>
      <xdr:col>11</xdr:col>
      <xdr:colOff>60325</xdr:colOff>
      <xdr:row>61</xdr:row>
      <xdr:rowOff>109765</xdr:rowOff>
    </xdr:to>
    <xdr:sp macro="" textlink="">
      <xdr:nvSpPr>
        <xdr:cNvPr id="213" name="楕円 212"/>
        <xdr:cNvSpPr/>
      </xdr:nvSpPr>
      <xdr:spPr>
        <a:xfrm>
          <a:off x="2159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94542</xdr:rowOff>
    </xdr:from>
    <xdr:ext cx="762000" cy="259045"/>
    <xdr:sp macro="" textlink="">
      <xdr:nvSpPr>
        <xdr:cNvPr id="214" name="テキスト ボックス 213"/>
        <xdr:cNvSpPr txBox="1"/>
      </xdr:nvSpPr>
      <xdr:spPr>
        <a:xfrm>
          <a:off x="1828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29935</xdr:rowOff>
    </xdr:from>
    <xdr:to>
      <xdr:col>6</xdr:col>
      <xdr:colOff>171450</xdr:colOff>
      <xdr:row>61</xdr:row>
      <xdr:rowOff>131535</xdr:rowOff>
    </xdr:to>
    <xdr:sp macro="" textlink="">
      <xdr:nvSpPr>
        <xdr:cNvPr id="215" name="楕円 214"/>
        <xdr:cNvSpPr/>
      </xdr:nvSpPr>
      <xdr:spPr>
        <a:xfrm>
          <a:off x="1270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116312</xdr:rowOff>
    </xdr:from>
    <xdr:ext cx="762000" cy="259045"/>
    <xdr:sp macro="" textlink="">
      <xdr:nvSpPr>
        <xdr:cNvPr id="216" name="テキスト ボックス 215"/>
        <xdr:cNvSpPr txBox="1"/>
      </xdr:nvSpPr>
      <xdr:spPr>
        <a:xfrm>
          <a:off x="939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年度の繰出金については、下水道事業</a:t>
          </a:r>
          <a:r>
            <a:rPr kumimoji="1" lang="ja-JP" altLang="en-US" sz="1100">
              <a:solidFill>
                <a:schemeClr val="dk1"/>
              </a:solidFill>
              <a:effectLst/>
              <a:latin typeface="+mn-lt"/>
              <a:ea typeface="+mn-ea"/>
              <a:cs typeface="+mn-cs"/>
            </a:rPr>
            <a:t>が法適用になったことに伴い、下水道事業会計繰出金の性質別の区分が補助費等に変更となり</a:t>
          </a:r>
          <a:r>
            <a:rPr kumimoji="1" lang="ja-JP" altLang="ja-JP" sz="1100">
              <a:solidFill>
                <a:schemeClr val="dk1"/>
              </a:solidFill>
              <a:effectLst/>
              <a:latin typeface="+mn-lt"/>
              <a:ea typeface="+mn-ea"/>
              <a:cs typeface="+mn-cs"/>
            </a:rPr>
            <a:t>、経常的経費充当一般財源が前年度に比べ、</a:t>
          </a:r>
          <a:r>
            <a:rPr kumimoji="1" lang="en-US" altLang="ja-JP" sz="1100">
              <a:solidFill>
                <a:schemeClr val="dk1"/>
              </a:solidFill>
              <a:effectLst/>
              <a:latin typeface="+mn-lt"/>
              <a:ea typeface="+mn-ea"/>
              <a:cs typeface="+mn-cs"/>
            </a:rPr>
            <a:t>481,540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となったことにより経常収支比率が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今後も特別会計への繰出金については、経費の節減等により、抑制に努める。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60</xdr:row>
      <xdr:rowOff>63500</xdr:rowOff>
    </xdr:to>
    <xdr:cxnSp macro="">
      <xdr:nvCxnSpPr>
        <xdr:cNvPr id="249" name="直線コネクタ 248"/>
        <xdr:cNvCxnSpPr/>
      </xdr:nvCxnSpPr>
      <xdr:spPr>
        <a:xfrm flipV="1">
          <a:off x="15671800" y="99441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60</xdr:row>
      <xdr:rowOff>63500</xdr:rowOff>
    </xdr:to>
    <xdr:cxnSp macro="">
      <xdr:nvCxnSpPr>
        <xdr:cNvPr id="252" name="直線コネクタ 251"/>
        <xdr:cNvCxnSpPr/>
      </xdr:nvCxnSpPr>
      <xdr:spPr>
        <a:xfrm>
          <a:off x="14782800" y="10185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69850</xdr:rowOff>
    </xdr:to>
    <xdr:cxnSp macro="">
      <xdr:nvCxnSpPr>
        <xdr:cNvPr id="255" name="直線コネクタ 254"/>
        <xdr:cNvCxnSpPr/>
      </xdr:nvCxnSpPr>
      <xdr:spPr>
        <a:xfrm>
          <a:off x="13893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165100</xdr:rowOff>
    </xdr:to>
    <xdr:cxnSp macro="">
      <xdr:nvCxnSpPr>
        <xdr:cNvPr id="258" name="直線コネクタ 257"/>
        <xdr:cNvCxnSpPr/>
      </xdr:nvCxnSpPr>
      <xdr:spPr>
        <a:xfrm>
          <a:off x="13004800" y="9931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8" name="楕円 267"/>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9"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12700</xdr:rowOff>
    </xdr:from>
    <xdr:to>
      <xdr:col>78</xdr:col>
      <xdr:colOff>120650</xdr:colOff>
      <xdr:row>60</xdr:row>
      <xdr:rowOff>114300</xdr:rowOff>
    </xdr:to>
    <xdr:sp macro="" textlink="">
      <xdr:nvSpPr>
        <xdr:cNvPr id="270" name="楕円 269"/>
        <xdr:cNvSpPr/>
      </xdr:nvSpPr>
      <xdr:spPr>
        <a:xfrm>
          <a:off x="15621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99077</xdr:rowOff>
    </xdr:from>
    <xdr:ext cx="736600" cy="259045"/>
    <xdr:sp macro="" textlink="">
      <xdr:nvSpPr>
        <xdr:cNvPr id="271" name="テキスト ボックス 270"/>
        <xdr:cNvSpPr txBox="1"/>
      </xdr:nvSpPr>
      <xdr:spPr>
        <a:xfrm>
          <a:off x="15290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2" name="楕円 271"/>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3" name="テキスト ボックス 272"/>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4" name="楕円 273"/>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5" name="テキスト ボックス 274"/>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76" name="楕円 275"/>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7" name="テキスト ボックス 276"/>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類似団体との比較では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ポイント下回る結果になっている。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年度の補助費等については、</a:t>
          </a:r>
          <a:r>
            <a:rPr kumimoji="1" lang="ja-JP" altLang="en-US" sz="1100">
              <a:solidFill>
                <a:schemeClr val="dk1"/>
              </a:solidFill>
              <a:effectLst/>
              <a:latin typeface="+mn-lt"/>
              <a:ea typeface="+mn-ea"/>
              <a:cs typeface="+mn-cs"/>
            </a:rPr>
            <a:t>東京たま広域資源循環組合負担金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などにより、経常的経費充当一般財源が前年度に比べ</a:t>
          </a:r>
          <a:r>
            <a:rPr kumimoji="1" lang="en-US" altLang="ja-JP" sz="1100">
              <a:solidFill>
                <a:schemeClr val="dk1"/>
              </a:solidFill>
              <a:effectLst/>
              <a:latin typeface="+mn-lt"/>
              <a:ea typeface="+mn-ea"/>
              <a:cs typeface="+mn-cs"/>
            </a:rPr>
            <a:t>66,129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となったため、経常収支比率が</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今後は、社会状況等の変化を踏まえ、目的、効果及び必要性を引続き検討し、適正化に努める。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58420</xdr:rowOff>
    </xdr:to>
    <xdr:cxnSp macro="">
      <xdr:nvCxnSpPr>
        <xdr:cNvPr id="307" name="直線コネクタ 306"/>
        <xdr:cNvCxnSpPr/>
      </xdr:nvCxnSpPr>
      <xdr:spPr>
        <a:xfrm flipV="1">
          <a:off x="15671800" y="6203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58420</xdr:rowOff>
    </xdr:to>
    <xdr:cxnSp macro="">
      <xdr:nvCxnSpPr>
        <xdr:cNvPr id="310" name="直線コネクタ 309"/>
        <xdr:cNvCxnSpPr/>
      </xdr:nvCxnSpPr>
      <xdr:spPr>
        <a:xfrm>
          <a:off x="14782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13" name="直線コネクタ 312"/>
        <xdr:cNvCxnSpPr/>
      </xdr:nvCxnSpPr>
      <xdr:spPr>
        <a:xfrm flipV="1">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16" name="直線コネクタ 315"/>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0" name="楕円 329"/>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1" name="テキスト ボックス 330"/>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2" name="楕円 33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3" name="テキスト ボックス 332"/>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5" name="テキスト ボックス 334"/>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公債費は</a:t>
          </a:r>
          <a:r>
            <a:rPr kumimoji="1" lang="en-US" altLang="ja-JP" sz="1100">
              <a:solidFill>
                <a:sysClr val="windowText" lastClr="000000"/>
              </a:solidFill>
              <a:effectLst/>
              <a:latin typeface="+mn-lt"/>
              <a:ea typeface="+mn-ea"/>
              <a:cs typeface="+mn-cs"/>
            </a:rPr>
            <a:t>9.9</a:t>
          </a:r>
          <a:r>
            <a:rPr kumimoji="1" lang="ja-JP" altLang="ja-JP" sz="1100">
              <a:solidFill>
                <a:sysClr val="windowText" lastClr="000000"/>
              </a:solidFill>
              <a:effectLst/>
              <a:latin typeface="+mn-lt"/>
              <a:ea typeface="+mn-ea"/>
              <a:cs typeface="+mn-cs"/>
            </a:rPr>
            <a:t>％で、前年度と比較し</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ポイントの増となった。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類似団体平均との比較では</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ポイント下回る結果となっている。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年度の公債費については、臨時財政対策債以外の地方債の償還が進んできているところではあるが、臨時財政対策債の元金償還額が前年度と比較し、</a:t>
          </a:r>
          <a:r>
            <a:rPr kumimoji="1" lang="en-US" altLang="ja-JP" sz="1100">
              <a:solidFill>
                <a:sysClr val="windowText" lastClr="000000"/>
              </a:solidFill>
              <a:effectLst/>
              <a:latin typeface="+mn-lt"/>
              <a:ea typeface="+mn-ea"/>
              <a:cs typeface="+mn-cs"/>
            </a:rPr>
            <a:t>65,144</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6.7</a:t>
          </a:r>
          <a:r>
            <a:rPr kumimoji="1" lang="ja-JP" altLang="ja-JP" sz="1100">
              <a:solidFill>
                <a:sysClr val="windowText" lastClr="000000"/>
              </a:solidFill>
              <a:effectLst/>
              <a:latin typeface="+mn-lt"/>
              <a:ea typeface="+mn-ea"/>
              <a:cs typeface="+mn-cs"/>
            </a:rPr>
            <a:t>％）の増となったため、経常経費充当一般財源は</a:t>
          </a:r>
          <a:r>
            <a:rPr kumimoji="1" lang="en-US" altLang="ja-JP" sz="1100">
              <a:solidFill>
                <a:sysClr val="windowText" lastClr="000000"/>
              </a:solidFill>
              <a:effectLst/>
              <a:latin typeface="+mn-lt"/>
              <a:ea typeface="+mn-ea"/>
              <a:cs typeface="+mn-cs"/>
            </a:rPr>
            <a:t>111,622</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6.9</a:t>
          </a:r>
          <a:r>
            <a:rPr kumimoji="1" lang="ja-JP" altLang="ja-JP" sz="1100">
              <a:solidFill>
                <a:sysClr val="windowText" lastClr="000000"/>
              </a:solidFill>
              <a:effectLst/>
              <a:latin typeface="+mn-lt"/>
              <a:ea typeface="+mn-ea"/>
              <a:cs typeface="+mn-cs"/>
            </a:rPr>
            <a:t>％）の増となった。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今後予定される公共施設等の更新に関しては、将来負担を見据え、地方債発行額の抑制に努める。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8128</xdr:rowOff>
    </xdr:to>
    <xdr:cxnSp macro="">
      <xdr:nvCxnSpPr>
        <xdr:cNvPr id="365" name="直線コネクタ 364"/>
        <xdr:cNvCxnSpPr/>
      </xdr:nvCxnSpPr>
      <xdr:spPr>
        <a:xfrm>
          <a:off x="3987800" y="130200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75</xdr:row>
      <xdr:rowOff>161289</xdr:rowOff>
    </xdr:to>
    <xdr:cxnSp macro="">
      <xdr:nvCxnSpPr>
        <xdr:cNvPr id="368" name="直線コネクタ 367"/>
        <xdr:cNvCxnSpPr/>
      </xdr:nvCxnSpPr>
      <xdr:spPr>
        <a:xfrm>
          <a:off x="3098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75</xdr:row>
      <xdr:rowOff>161289</xdr:rowOff>
    </xdr:to>
    <xdr:cxnSp macro="">
      <xdr:nvCxnSpPr>
        <xdr:cNvPr id="371" name="直線コネクタ 370"/>
        <xdr:cNvCxnSpPr/>
      </xdr:nvCxnSpPr>
      <xdr:spPr>
        <a:xfrm flipV="1">
          <a:off x="2209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75</xdr:row>
      <xdr:rowOff>161289</xdr:rowOff>
    </xdr:to>
    <xdr:cxnSp macro="">
      <xdr:nvCxnSpPr>
        <xdr:cNvPr id="374" name="直線コネクタ 373"/>
        <xdr:cNvCxnSpPr/>
      </xdr:nvCxnSpPr>
      <xdr:spPr>
        <a:xfrm>
          <a:off x="1320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84" name="楕円 383"/>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5" name="公債費該当値テキスト"/>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6" name="楕円 385"/>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7" name="テキスト ボックス 386"/>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88" name="楕円 387"/>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89" name="テキスト ボックス 388"/>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0" name="楕円 389"/>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1" name="テキスト ボックス 390"/>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2" name="楕円 391"/>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3" name="テキスト ボックス 392"/>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a:t>
          </a:r>
          <a:r>
            <a:rPr kumimoji="1" lang="en-US" altLang="ja-JP" sz="1100">
              <a:solidFill>
                <a:schemeClr val="dk1"/>
              </a:solidFill>
              <a:effectLst/>
              <a:latin typeface="+mn-lt"/>
              <a:ea typeface="+mn-ea"/>
              <a:cs typeface="+mn-cs"/>
            </a:rPr>
            <a:t>82.2</a:t>
          </a:r>
          <a:r>
            <a:rPr kumimoji="1" lang="ja-JP" altLang="ja-JP" sz="1100">
              <a:solidFill>
                <a:schemeClr val="dk1"/>
              </a:solidFill>
              <a:effectLst/>
              <a:latin typeface="+mn-lt"/>
              <a:ea typeface="+mn-ea"/>
              <a:cs typeface="+mn-cs"/>
            </a:rPr>
            <a:t>％で、前年度と比較して</a:t>
          </a:r>
          <a:r>
            <a:rPr kumimoji="1" lang="ja-JP" altLang="en-US"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類似団体平均との比較では、扶助費が大きく類似団体平均を上回ることなどにより、</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80</xdr:row>
      <xdr:rowOff>108713</xdr:rowOff>
    </xdr:to>
    <xdr:cxnSp macro="">
      <xdr:nvCxnSpPr>
        <xdr:cNvPr id="424" name="直線コネクタ 423"/>
        <xdr:cNvCxnSpPr/>
      </xdr:nvCxnSpPr>
      <xdr:spPr>
        <a:xfrm flipV="1">
          <a:off x="15671800" y="13600685"/>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108713</xdr:rowOff>
    </xdr:to>
    <xdr:cxnSp macro="">
      <xdr:nvCxnSpPr>
        <xdr:cNvPr id="427" name="直線コネクタ 426"/>
        <xdr:cNvCxnSpPr/>
      </xdr:nvCxnSpPr>
      <xdr:spPr>
        <a:xfrm>
          <a:off x="14782800" y="137287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156718</xdr:rowOff>
    </xdr:from>
    <xdr:to>
      <xdr:col>73</xdr:col>
      <xdr:colOff>180975</xdr:colOff>
      <xdr:row>80</xdr:row>
      <xdr:rowOff>12700</xdr:rowOff>
    </xdr:to>
    <xdr:cxnSp macro="">
      <xdr:nvCxnSpPr>
        <xdr:cNvPr id="430" name="直線コネクタ 429"/>
        <xdr:cNvCxnSpPr/>
      </xdr:nvCxnSpPr>
      <xdr:spPr>
        <a:xfrm>
          <a:off x="13893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79</xdr:row>
      <xdr:rowOff>156718</xdr:rowOff>
    </xdr:to>
    <xdr:cxnSp macro="">
      <xdr:nvCxnSpPr>
        <xdr:cNvPr id="433" name="直線コネクタ 432"/>
        <xdr:cNvCxnSpPr/>
      </xdr:nvCxnSpPr>
      <xdr:spPr>
        <a:xfrm>
          <a:off x="13004800" y="136464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3" name="楕円 442"/>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4"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57913</xdr:rowOff>
    </xdr:from>
    <xdr:to>
      <xdr:col>78</xdr:col>
      <xdr:colOff>120650</xdr:colOff>
      <xdr:row>80</xdr:row>
      <xdr:rowOff>159513</xdr:rowOff>
    </xdr:to>
    <xdr:sp macro="" textlink="">
      <xdr:nvSpPr>
        <xdr:cNvPr id="445" name="楕円 444"/>
        <xdr:cNvSpPr/>
      </xdr:nvSpPr>
      <xdr:spPr>
        <a:xfrm>
          <a:off x="15621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144290</xdr:rowOff>
    </xdr:from>
    <xdr:ext cx="736600" cy="259045"/>
    <xdr:sp macro="" textlink="">
      <xdr:nvSpPr>
        <xdr:cNvPr id="446" name="テキスト ボックス 445"/>
        <xdr:cNvSpPr txBox="1"/>
      </xdr:nvSpPr>
      <xdr:spPr>
        <a:xfrm>
          <a:off x="15290800" y="13860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47" name="楕円 446"/>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48" name="テキスト ボックス 447"/>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105918</xdr:rowOff>
    </xdr:from>
    <xdr:to>
      <xdr:col>69</xdr:col>
      <xdr:colOff>142875</xdr:colOff>
      <xdr:row>80</xdr:row>
      <xdr:rowOff>36068</xdr:rowOff>
    </xdr:to>
    <xdr:sp macro="" textlink="">
      <xdr:nvSpPr>
        <xdr:cNvPr id="449" name="楕円 448"/>
        <xdr:cNvSpPr/>
      </xdr:nvSpPr>
      <xdr:spPr>
        <a:xfrm>
          <a:off x="13843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20845</xdr:rowOff>
    </xdr:from>
    <xdr:ext cx="762000" cy="259045"/>
    <xdr:sp macro="" textlink="">
      <xdr:nvSpPr>
        <xdr:cNvPr id="450" name="テキスト ボックス 449"/>
        <xdr:cNvSpPr txBox="1"/>
      </xdr:nvSpPr>
      <xdr:spPr>
        <a:xfrm>
          <a:off x="13512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1" name="楕円 450"/>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2" name="テキスト ボックス 451"/>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73203</xdr:rowOff>
    </xdr:from>
    <xdr:to>
      <xdr:col>29</xdr:col>
      <xdr:colOff>127000</xdr:colOff>
      <xdr:row>18</xdr:row>
      <xdr:rowOff>88348</xdr:rowOff>
    </xdr:to>
    <xdr:cxnSp macro="">
      <xdr:nvCxnSpPr>
        <xdr:cNvPr id="50" name="直線コネクタ 49"/>
        <xdr:cNvCxnSpPr/>
      </xdr:nvCxnSpPr>
      <xdr:spPr bwMode="auto">
        <a:xfrm>
          <a:off x="5003800" y="3206928"/>
          <a:ext cx="647700" cy="1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73203</xdr:rowOff>
    </xdr:from>
    <xdr:to>
      <xdr:col>26</xdr:col>
      <xdr:colOff>50800</xdr:colOff>
      <xdr:row>18</xdr:row>
      <xdr:rowOff>92158</xdr:rowOff>
    </xdr:to>
    <xdr:cxnSp macro="">
      <xdr:nvCxnSpPr>
        <xdr:cNvPr id="53" name="直線コネクタ 52"/>
        <xdr:cNvCxnSpPr/>
      </xdr:nvCxnSpPr>
      <xdr:spPr bwMode="auto">
        <a:xfrm flipV="1">
          <a:off x="4305300" y="3206928"/>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92158</xdr:rowOff>
    </xdr:from>
    <xdr:to>
      <xdr:col>22</xdr:col>
      <xdr:colOff>114300</xdr:colOff>
      <xdr:row>18</xdr:row>
      <xdr:rowOff>97396</xdr:rowOff>
    </xdr:to>
    <xdr:cxnSp macro="">
      <xdr:nvCxnSpPr>
        <xdr:cNvPr id="56" name="直線コネクタ 55"/>
        <xdr:cNvCxnSpPr/>
      </xdr:nvCxnSpPr>
      <xdr:spPr bwMode="auto">
        <a:xfrm flipV="1">
          <a:off x="3606800" y="3225883"/>
          <a:ext cx="6985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95872</xdr:rowOff>
    </xdr:from>
    <xdr:to>
      <xdr:col>18</xdr:col>
      <xdr:colOff>177800</xdr:colOff>
      <xdr:row>18</xdr:row>
      <xdr:rowOff>97396</xdr:rowOff>
    </xdr:to>
    <xdr:cxnSp macro="">
      <xdr:nvCxnSpPr>
        <xdr:cNvPr id="59" name="直線コネクタ 58"/>
        <xdr:cNvCxnSpPr/>
      </xdr:nvCxnSpPr>
      <xdr:spPr bwMode="auto">
        <a:xfrm>
          <a:off x="2908300" y="3229597"/>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37548</xdr:rowOff>
    </xdr:from>
    <xdr:to>
      <xdr:col>29</xdr:col>
      <xdr:colOff>177800</xdr:colOff>
      <xdr:row>18</xdr:row>
      <xdr:rowOff>139147</xdr:rowOff>
    </xdr:to>
    <xdr:sp macro="" textlink="">
      <xdr:nvSpPr>
        <xdr:cNvPr id="69" name="楕円 68"/>
        <xdr:cNvSpPr/>
      </xdr:nvSpPr>
      <xdr:spPr bwMode="auto">
        <a:xfrm>
          <a:off x="5600700" y="317127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117575</xdr:rowOff>
    </xdr:from>
    <xdr:ext cx="762000" cy="259045"/>
    <xdr:sp macro="" textlink="">
      <xdr:nvSpPr>
        <xdr:cNvPr id="70" name="人口1人当たり決算額の推移該当値テキスト130"/>
        <xdr:cNvSpPr txBox="1"/>
      </xdr:nvSpPr>
      <xdr:spPr>
        <a:xfrm>
          <a:off x="5740400" y="307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22403</xdr:rowOff>
    </xdr:from>
    <xdr:to>
      <xdr:col>26</xdr:col>
      <xdr:colOff>101600</xdr:colOff>
      <xdr:row>18</xdr:row>
      <xdr:rowOff>124003</xdr:rowOff>
    </xdr:to>
    <xdr:sp macro="" textlink="">
      <xdr:nvSpPr>
        <xdr:cNvPr id="71" name="楕円 70"/>
        <xdr:cNvSpPr/>
      </xdr:nvSpPr>
      <xdr:spPr bwMode="auto">
        <a:xfrm>
          <a:off x="4953000" y="315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108780</xdr:rowOff>
    </xdr:from>
    <xdr:ext cx="736600" cy="259045"/>
    <xdr:sp macro="" textlink="">
      <xdr:nvSpPr>
        <xdr:cNvPr id="72" name="テキスト ボックス 71"/>
        <xdr:cNvSpPr txBox="1"/>
      </xdr:nvSpPr>
      <xdr:spPr>
        <a:xfrm>
          <a:off x="4622800" y="324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41358</xdr:rowOff>
    </xdr:from>
    <xdr:to>
      <xdr:col>22</xdr:col>
      <xdr:colOff>165100</xdr:colOff>
      <xdr:row>18</xdr:row>
      <xdr:rowOff>142958</xdr:rowOff>
    </xdr:to>
    <xdr:sp macro="" textlink="">
      <xdr:nvSpPr>
        <xdr:cNvPr id="73" name="楕円 72"/>
        <xdr:cNvSpPr/>
      </xdr:nvSpPr>
      <xdr:spPr bwMode="auto">
        <a:xfrm>
          <a:off x="4254500" y="317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127735</xdr:rowOff>
    </xdr:from>
    <xdr:ext cx="762000" cy="259045"/>
    <xdr:sp macro="" textlink="">
      <xdr:nvSpPr>
        <xdr:cNvPr id="74" name="テキスト ボックス 73"/>
        <xdr:cNvSpPr txBox="1"/>
      </xdr:nvSpPr>
      <xdr:spPr>
        <a:xfrm>
          <a:off x="3924300" y="326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46596</xdr:rowOff>
    </xdr:from>
    <xdr:to>
      <xdr:col>19</xdr:col>
      <xdr:colOff>38100</xdr:colOff>
      <xdr:row>18</xdr:row>
      <xdr:rowOff>148196</xdr:rowOff>
    </xdr:to>
    <xdr:sp macro="" textlink="">
      <xdr:nvSpPr>
        <xdr:cNvPr id="75" name="楕円 74"/>
        <xdr:cNvSpPr/>
      </xdr:nvSpPr>
      <xdr:spPr bwMode="auto">
        <a:xfrm>
          <a:off x="3556000" y="31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132973</xdr:rowOff>
    </xdr:from>
    <xdr:ext cx="762000" cy="259045"/>
    <xdr:sp macro="" textlink="">
      <xdr:nvSpPr>
        <xdr:cNvPr id="76" name="テキスト ボックス 75"/>
        <xdr:cNvSpPr txBox="1"/>
      </xdr:nvSpPr>
      <xdr:spPr>
        <a:xfrm>
          <a:off x="3225800" y="32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45072</xdr:rowOff>
    </xdr:from>
    <xdr:to>
      <xdr:col>15</xdr:col>
      <xdr:colOff>101600</xdr:colOff>
      <xdr:row>18</xdr:row>
      <xdr:rowOff>146672</xdr:rowOff>
    </xdr:to>
    <xdr:sp macro="" textlink="">
      <xdr:nvSpPr>
        <xdr:cNvPr id="77" name="楕円 76"/>
        <xdr:cNvSpPr/>
      </xdr:nvSpPr>
      <xdr:spPr bwMode="auto">
        <a:xfrm>
          <a:off x="2857500" y="317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131449</xdr:rowOff>
    </xdr:from>
    <xdr:ext cx="762000" cy="259045"/>
    <xdr:sp macro="" textlink="">
      <xdr:nvSpPr>
        <xdr:cNvPr id="78" name="テキスト ボックス 77"/>
        <xdr:cNvSpPr txBox="1"/>
      </xdr:nvSpPr>
      <xdr:spPr>
        <a:xfrm>
          <a:off x="2527300" y="32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235912</xdr:rowOff>
    </xdr:from>
    <xdr:to>
      <xdr:col>29</xdr:col>
      <xdr:colOff>127000</xdr:colOff>
      <xdr:row>37</xdr:row>
      <xdr:rowOff>305145</xdr:rowOff>
    </xdr:to>
    <xdr:cxnSp macro="">
      <xdr:nvCxnSpPr>
        <xdr:cNvPr id="113" name="直線コネクタ 112"/>
        <xdr:cNvCxnSpPr/>
      </xdr:nvCxnSpPr>
      <xdr:spPr bwMode="auto">
        <a:xfrm flipV="1">
          <a:off x="5003800" y="7360612"/>
          <a:ext cx="6477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305145</xdr:rowOff>
    </xdr:from>
    <xdr:to>
      <xdr:col>26</xdr:col>
      <xdr:colOff>50800</xdr:colOff>
      <xdr:row>37</xdr:row>
      <xdr:rowOff>329213</xdr:rowOff>
    </xdr:to>
    <xdr:cxnSp macro="">
      <xdr:nvCxnSpPr>
        <xdr:cNvPr id="116" name="直線コネクタ 115"/>
        <xdr:cNvCxnSpPr/>
      </xdr:nvCxnSpPr>
      <xdr:spPr bwMode="auto">
        <a:xfrm flipV="1">
          <a:off x="4305300" y="7429845"/>
          <a:ext cx="698500" cy="2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324968</xdr:rowOff>
    </xdr:from>
    <xdr:to>
      <xdr:col>22</xdr:col>
      <xdr:colOff>114300</xdr:colOff>
      <xdr:row>37</xdr:row>
      <xdr:rowOff>329213</xdr:rowOff>
    </xdr:to>
    <xdr:cxnSp macro="">
      <xdr:nvCxnSpPr>
        <xdr:cNvPr id="119" name="直線コネクタ 118"/>
        <xdr:cNvCxnSpPr/>
      </xdr:nvCxnSpPr>
      <xdr:spPr bwMode="auto">
        <a:xfrm>
          <a:off x="3606800" y="7449668"/>
          <a:ext cx="6985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300572</xdr:rowOff>
    </xdr:from>
    <xdr:to>
      <xdr:col>18</xdr:col>
      <xdr:colOff>177800</xdr:colOff>
      <xdr:row>37</xdr:row>
      <xdr:rowOff>324968</xdr:rowOff>
    </xdr:to>
    <xdr:cxnSp macro="">
      <xdr:nvCxnSpPr>
        <xdr:cNvPr id="122" name="直線コネクタ 121"/>
        <xdr:cNvCxnSpPr/>
      </xdr:nvCxnSpPr>
      <xdr:spPr bwMode="auto">
        <a:xfrm>
          <a:off x="2908300" y="7425272"/>
          <a:ext cx="698500" cy="24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185112</xdr:rowOff>
    </xdr:from>
    <xdr:to>
      <xdr:col>29</xdr:col>
      <xdr:colOff>177800</xdr:colOff>
      <xdr:row>37</xdr:row>
      <xdr:rowOff>286712</xdr:rowOff>
    </xdr:to>
    <xdr:sp macro="" textlink="">
      <xdr:nvSpPr>
        <xdr:cNvPr id="132" name="楕円 131"/>
        <xdr:cNvSpPr/>
      </xdr:nvSpPr>
      <xdr:spPr bwMode="auto">
        <a:xfrm>
          <a:off x="5600700" y="730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93689</xdr:rowOff>
    </xdr:from>
    <xdr:ext cx="762000" cy="259045"/>
    <xdr:sp macro="" textlink="">
      <xdr:nvSpPr>
        <xdr:cNvPr id="133" name="人口1人当たり決算額の推移該当値テキスト445"/>
        <xdr:cNvSpPr txBox="1"/>
      </xdr:nvSpPr>
      <xdr:spPr>
        <a:xfrm>
          <a:off x="5740400" y="721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254345</xdr:rowOff>
    </xdr:from>
    <xdr:to>
      <xdr:col>26</xdr:col>
      <xdr:colOff>101600</xdr:colOff>
      <xdr:row>38</xdr:row>
      <xdr:rowOff>13045</xdr:rowOff>
    </xdr:to>
    <xdr:sp macro="" textlink="">
      <xdr:nvSpPr>
        <xdr:cNvPr id="134" name="楕円 133"/>
        <xdr:cNvSpPr/>
      </xdr:nvSpPr>
      <xdr:spPr bwMode="auto">
        <a:xfrm>
          <a:off x="4953000" y="737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340722</xdr:rowOff>
    </xdr:from>
    <xdr:ext cx="736600" cy="259045"/>
    <xdr:sp macro="" textlink="">
      <xdr:nvSpPr>
        <xdr:cNvPr id="135" name="テキスト ボックス 134"/>
        <xdr:cNvSpPr txBox="1"/>
      </xdr:nvSpPr>
      <xdr:spPr>
        <a:xfrm>
          <a:off x="4622800" y="746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278413</xdr:rowOff>
    </xdr:from>
    <xdr:to>
      <xdr:col>22</xdr:col>
      <xdr:colOff>165100</xdr:colOff>
      <xdr:row>38</xdr:row>
      <xdr:rowOff>37113</xdr:rowOff>
    </xdr:to>
    <xdr:sp macro="" textlink="">
      <xdr:nvSpPr>
        <xdr:cNvPr id="136" name="楕円 135"/>
        <xdr:cNvSpPr/>
      </xdr:nvSpPr>
      <xdr:spPr bwMode="auto">
        <a:xfrm>
          <a:off x="4254500" y="74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21890</xdr:rowOff>
    </xdr:from>
    <xdr:ext cx="762000" cy="259045"/>
    <xdr:sp macro="" textlink="">
      <xdr:nvSpPr>
        <xdr:cNvPr id="137" name="テキスト ボックス 136"/>
        <xdr:cNvSpPr txBox="1"/>
      </xdr:nvSpPr>
      <xdr:spPr>
        <a:xfrm>
          <a:off x="3924300" y="748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274168</xdr:rowOff>
    </xdr:from>
    <xdr:to>
      <xdr:col>19</xdr:col>
      <xdr:colOff>38100</xdr:colOff>
      <xdr:row>38</xdr:row>
      <xdr:rowOff>32868</xdr:rowOff>
    </xdr:to>
    <xdr:sp macro="" textlink="">
      <xdr:nvSpPr>
        <xdr:cNvPr id="138" name="楕円 137"/>
        <xdr:cNvSpPr/>
      </xdr:nvSpPr>
      <xdr:spPr bwMode="auto">
        <a:xfrm>
          <a:off x="3556000" y="739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17645</xdr:rowOff>
    </xdr:from>
    <xdr:ext cx="762000" cy="259045"/>
    <xdr:sp macro="" textlink="">
      <xdr:nvSpPr>
        <xdr:cNvPr id="139" name="テキスト ボックス 138"/>
        <xdr:cNvSpPr txBox="1"/>
      </xdr:nvSpPr>
      <xdr:spPr>
        <a:xfrm>
          <a:off x="3225800" y="74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249772</xdr:rowOff>
    </xdr:from>
    <xdr:to>
      <xdr:col>15</xdr:col>
      <xdr:colOff>101600</xdr:colOff>
      <xdr:row>38</xdr:row>
      <xdr:rowOff>8472</xdr:rowOff>
    </xdr:to>
    <xdr:sp macro="" textlink="">
      <xdr:nvSpPr>
        <xdr:cNvPr id="140" name="楕円 139"/>
        <xdr:cNvSpPr/>
      </xdr:nvSpPr>
      <xdr:spPr bwMode="auto">
        <a:xfrm>
          <a:off x="2857500" y="737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336149</xdr:rowOff>
    </xdr:from>
    <xdr:ext cx="762000" cy="259045"/>
    <xdr:sp macro="" textlink="">
      <xdr:nvSpPr>
        <xdr:cNvPr id="141" name="テキスト ボックス 140"/>
        <xdr:cNvSpPr txBox="1"/>
      </xdr:nvSpPr>
      <xdr:spPr>
        <a:xfrm>
          <a:off x="2527300" y="74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85,317
84,116
13.42
44,273,867
42,281,094
1,916,352
17,286,421
20,408,691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106325</xdr:rowOff>
    </xdr:from>
    <xdr:to>
      <xdr:col>24</xdr:col>
      <xdr:colOff>63500</xdr:colOff>
      <xdr:row>38</xdr:row>
      <xdr:rowOff>10598</xdr:rowOff>
    </xdr:to>
    <xdr:cxnSp macro="">
      <xdr:nvCxnSpPr>
        <xdr:cNvPr id="61" name="直線コネクタ 60"/>
        <xdr:cNvCxnSpPr/>
      </xdr:nvCxnSpPr>
      <xdr:spPr>
        <a:xfrm flipV="1">
          <a:off x="3797300" y="6449975"/>
          <a:ext cx="838200" cy="7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10598</xdr:rowOff>
    </xdr:from>
    <xdr:to>
      <xdr:col>19</xdr:col>
      <xdr:colOff>177800</xdr:colOff>
      <xdr:row>38</xdr:row>
      <xdr:rowOff>24276</xdr:rowOff>
    </xdr:to>
    <xdr:cxnSp macro="">
      <xdr:nvCxnSpPr>
        <xdr:cNvPr id="64" name="直線コネクタ 63"/>
        <xdr:cNvCxnSpPr/>
      </xdr:nvCxnSpPr>
      <xdr:spPr>
        <a:xfrm flipV="1">
          <a:off x="2908300" y="6525698"/>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24276</xdr:rowOff>
    </xdr:from>
    <xdr:to>
      <xdr:col>15</xdr:col>
      <xdr:colOff>50800</xdr:colOff>
      <xdr:row>38</xdr:row>
      <xdr:rowOff>24505</xdr:rowOff>
    </xdr:to>
    <xdr:cxnSp macro="">
      <xdr:nvCxnSpPr>
        <xdr:cNvPr id="67" name="直線コネクタ 66"/>
        <xdr:cNvCxnSpPr/>
      </xdr:nvCxnSpPr>
      <xdr:spPr>
        <a:xfrm flipV="1">
          <a:off x="2019300" y="65393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19152</xdr:rowOff>
    </xdr:from>
    <xdr:to>
      <xdr:col>10</xdr:col>
      <xdr:colOff>114300</xdr:colOff>
      <xdr:row>38</xdr:row>
      <xdr:rowOff>24505</xdr:rowOff>
    </xdr:to>
    <xdr:cxnSp macro="">
      <xdr:nvCxnSpPr>
        <xdr:cNvPr id="70" name="直線コネクタ 69"/>
        <xdr:cNvCxnSpPr/>
      </xdr:nvCxnSpPr>
      <xdr:spPr>
        <a:xfrm>
          <a:off x="1130300" y="6534252"/>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55525</xdr:rowOff>
    </xdr:from>
    <xdr:to>
      <xdr:col>24</xdr:col>
      <xdr:colOff>114300</xdr:colOff>
      <xdr:row>37</xdr:row>
      <xdr:rowOff>157125</xdr:rowOff>
    </xdr:to>
    <xdr:sp macro="" textlink="">
      <xdr:nvSpPr>
        <xdr:cNvPr id="80" name="楕円 79"/>
        <xdr:cNvSpPr/>
      </xdr:nvSpPr>
      <xdr:spPr>
        <a:xfrm>
          <a:off x="45847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33952</xdr:rowOff>
    </xdr:from>
    <xdr:ext cx="534377" cy="259045"/>
    <xdr:sp macro="" textlink="">
      <xdr:nvSpPr>
        <xdr:cNvPr id="81" name="人件費該当値テキスト"/>
        <xdr:cNvSpPr txBox="1"/>
      </xdr:nvSpPr>
      <xdr:spPr>
        <a:xfrm>
          <a:off x="4686300" y="63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131248</xdr:rowOff>
    </xdr:from>
    <xdr:to>
      <xdr:col>20</xdr:col>
      <xdr:colOff>38100</xdr:colOff>
      <xdr:row>38</xdr:row>
      <xdr:rowOff>61398</xdr:rowOff>
    </xdr:to>
    <xdr:sp macro="" textlink="">
      <xdr:nvSpPr>
        <xdr:cNvPr id="82" name="楕円 81"/>
        <xdr:cNvSpPr/>
      </xdr:nvSpPr>
      <xdr:spPr>
        <a:xfrm>
          <a:off x="37465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52525</xdr:rowOff>
    </xdr:from>
    <xdr:ext cx="534377" cy="259045"/>
    <xdr:sp macro="" textlink="">
      <xdr:nvSpPr>
        <xdr:cNvPr id="83" name="テキスト ボックス 82"/>
        <xdr:cNvSpPr txBox="1"/>
      </xdr:nvSpPr>
      <xdr:spPr>
        <a:xfrm>
          <a:off x="3530111" y="65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144926</xdr:rowOff>
    </xdr:from>
    <xdr:to>
      <xdr:col>15</xdr:col>
      <xdr:colOff>101600</xdr:colOff>
      <xdr:row>38</xdr:row>
      <xdr:rowOff>75076</xdr:rowOff>
    </xdr:to>
    <xdr:sp macro="" textlink="">
      <xdr:nvSpPr>
        <xdr:cNvPr id="84" name="楕円 83"/>
        <xdr:cNvSpPr/>
      </xdr:nvSpPr>
      <xdr:spPr>
        <a:xfrm>
          <a:off x="2857500" y="6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66203</xdr:rowOff>
    </xdr:from>
    <xdr:ext cx="534377" cy="259045"/>
    <xdr:sp macro="" textlink="">
      <xdr:nvSpPr>
        <xdr:cNvPr id="85" name="テキスト ボックス 84"/>
        <xdr:cNvSpPr txBox="1"/>
      </xdr:nvSpPr>
      <xdr:spPr>
        <a:xfrm>
          <a:off x="2641111" y="65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145155</xdr:rowOff>
    </xdr:from>
    <xdr:to>
      <xdr:col>10</xdr:col>
      <xdr:colOff>165100</xdr:colOff>
      <xdr:row>38</xdr:row>
      <xdr:rowOff>75305</xdr:rowOff>
    </xdr:to>
    <xdr:sp macro="" textlink="">
      <xdr:nvSpPr>
        <xdr:cNvPr id="86" name="楕円 85"/>
        <xdr:cNvSpPr/>
      </xdr:nvSpPr>
      <xdr:spPr>
        <a:xfrm>
          <a:off x="1968500" y="6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66432</xdr:rowOff>
    </xdr:from>
    <xdr:ext cx="534377" cy="259045"/>
    <xdr:sp macro="" textlink="">
      <xdr:nvSpPr>
        <xdr:cNvPr id="87" name="テキスト ボックス 86"/>
        <xdr:cNvSpPr txBox="1"/>
      </xdr:nvSpPr>
      <xdr:spPr>
        <a:xfrm>
          <a:off x="1752111" y="65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139802</xdr:rowOff>
    </xdr:from>
    <xdr:to>
      <xdr:col>6</xdr:col>
      <xdr:colOff>38100</xdr:colOff>
      <xdr:row>38</xdr:row>
      <xdr:rowOff>69952</xdr:rowOff>
    </xdr:to>
    <xdr:sp macro="" textlink="">
      <xdr:nvSpPr>
        <xdr:cNvPr id="88" name="楕円 87"/>
        <xdr:cNvSpPr/>
      </xdr:nvSpPr>
      <xdr:spPr>
        <a:xfrm>
          <a:off x="1079500" y="64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61079</xdr:rowOff>
    </xdr:from>
    <xdr:ext cx="534377" cy="259045"/>
    <xdr:sp macro="" textlink="">
      <xdr:nvSpPr>
        <xdr:cNvPr id="89" name="テキスト ボックス 88"/>
        <xdr:cNvSpPr txBox="1"/>
      </xdr:nvSpPr>
      <xdr:spPr>
        <a:xfrm>
          <a:off x="863111" y="65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21903</xdr:rowOff>
    </xdr:from>
    <xdr:to>
      <xdr:col>24</xdr:col>
      <xdr:colOff>63500</xdr:colOff>
      <xdr:row>56</xdr:row>
      <xdr:rowOff>114531</xdr:rowOff>
    </xdr:to>
    <xdr:cxnSp macro="">
      <xdr:nvCxnSpPr>
        <xdr:cNvPr id="117" name="直線コネクタ 116"/>
        <xdr:cNvCxnSpPr/>
      </xdr:nvCxnSpPr>
      <xdr:spPr>
        <a:xfrm flipV="1">
          <a:off x="3797300" y="9451653"/>
          <a:ext cx="838200" cy="26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114531</xdr:rowOff>
    </xdr:from>
    <xdr:to>
      <xdr:col>19</xdr:col>
      <xdr:colOff>177800</xdr:colOff>
      <xdr:row>57</xdr:row>
      <xdr:rowOff>33264</xdr:rowOff>
    </xdr:to>
    <xdr:cxnSp macro="">
      <xdr:nvCxnSpPr>
        <xdr:cNvPr id="120" name="直線コネクタ 119"/>
        <xdr:cNvCxnSpPr/>
      </xdr:nvCxnSpPr>
      <xdr:spPr>
        <a:xfrm flipV="1">
          <a:off x="2908300" y="9715731"/>
          <a:ext cx="8890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33264</xdr:rowOff>
    </xdr:from>
    <xdr:to>
      <xdr:col>15</xdr:col>
      <xdr:colOff>50800</xdr:colOff>
      <xdr:row>57</xdr:row>
      <xdr:rowOff>48763</xdr:rowOff>
    </xdr:to>
    <xdr:cxnSp macro="">
      <xdr:nvCxnSpPr>
        <xdr:cNvPr id="123" name="直線コネクタ 122"/>
        <xdr:cNvCxnSpPr/>
      </xdr:nvCxnSpPr>
      <xdr:spPr>
        <a:xfrm flipV="1">
          <a:off x="2019300" y="9805914"/>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48763</xdr:rowOff>
    </xdr:from>
    <xdr:to>
      <xdr:col>10</xdr:col>
      <xdr:colOff>114300</xdr:colOff>
      <xdr:row>57</xdr:row>
      <xdr:rowOff>79898</xdr:rowOff>
    </xdr:to>
    <xdr:cxnSp macro="">
      <xdr:nvCxnSpPr>
        <xdr:cNvPr id="126" name="直線コネクタ 125"/>
        <xdr:cNvCxnSpPr/>
      </xdr:nvCxnSpPr>
      <xdr:spPr>
        <a:xfrm flipV="1">
          <a:off x="1130300" y="9821413"/>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142553</xdr:rowOff>
    </xdr:from>
    <xdr:to>
      <xdr:col>24</xdr:col>
      <xdr:colOff>114300</xdr:colOff>
      <xdr:row>55</xdr:row>
      <xdr:rowOff>72703</xdr:rowOff>
    </xdr:to>
    <xdr:sp macro="" textlink="">
      <xdr:nvSpPr>
        <xdr:cNvPr id="136" name="楕円 135"/>
        <xdr:cNvSpPr/>
      </xdr:nvSpPr>
      <xdr:spPr>
        <a:xfrm>
          <a:off x="4584700" y="94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165430</xdr:rowOff>
    </xdr:from>
    <xdr:ext cx="534377" cy="259045"/>
    <xdr:sp macro="" textlink="">
      <xdr:nvSpPr>
        <xdr:cNvPr id="137" name="物件費該当値テキスト"/>
        <xdr:cNvSpPr txBox="1"/>
      </xdr:nvSpPr>
      <xdr:spPr>
        <a:xfrm>
          <a:off x="4686300" y="925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63731</xdr:rowOff>
    </xdr:from>
    <xdr:to>
      <xdr:col>20</xdr:col>
      <xdr:colOff>38100</xdr:colOff>
      <xdr:row>56</xdr:row>
      <xdr:rowOff>165331</xdr:rowOff>
    </xdr:to>
    <xdr:sp macro="" textlink="">
      <xdr:nvSpPr>
        <xdr:cNvPr id="138" name="楕円 137"/>
        <xdr:cNvSpPr/>
      </xdr:nvSpPr>
      <xdr:spPr>
        <a:xfrm>
          <a:off x="3746500" y="966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10408</xdr:rowOff>
    </xdr:from>
    <xdr:ext cx="534377" cy="259045"/>
    <xdr:sp macro="" textlink="">
      <xdr:nvSpPr>
        <xdr:cNvPr id="139" name="テキスト ボックス 138"/>
        <xdr:cNvSpPr txBox="1"/>
      </xdr:nvSpPr>
      <xdr:spPr>
        <a:xfrm>
          <a:off x="3530111" y="944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153914</xdr:rowOff>
    </xdr:from>
    <xdr:to>
      <xdr:col>15</xdr:col>
      <xdr:colOff>101600</xdr:colOff>
      <xdr:row>57</xdr:row>
      <xdr:rowOff>84064</xdr:rowOff>
    </xdr:to>
    <xdr:sp macro="" textlink="">
      <xdr:nvSpPr>
        <xdr:cNvPr id="140" name="楕円 139"/>
        <xdr:cNvSpPr/>
      </xdr:nvSpPr>
      <xdr:spPr>
        <a:xfrm>
          <a:off x="2857500" y="97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100591</xdr:rowOff>
    </xdr:from>
    <xdr:ext cx="534377" cy="259045"/>
    <xdr:sp macro="" textlink="">
      <xdr:nvSpPr>
        <xdr:cNvPr id="141" name="テキスト ボックス 140"/>
        <xdr:cNvSpPr txBox="1"/>
      </xdr:nvSpPr>
      <xdr:spPr>
        <a:xfrm>
          <a:off x="2641111" y="953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169413</xdr:rowOff>
    </xdr:from>
    <xdr:to>
      <xdr:col>10</xdr:col>
      <xdr:colOff>165100</xdr:colOff>
      <xdr:row>57</xdr:row>
      <xdr:rowOff>99563</xdr:rowOff>
    </xdr:to>
    <xdr:sp macro="" textlink="">
      <xdr:nvSpPr>
        <xdr:cNvPr id="142" name="楕円 141"/>
        <xdr:cNvSpPr/>
      </xdr:nvSpPr>
      <xdr:spPr>
        <a:xfrm>
          <a:off x="1968500" y="97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116090</xdr:rowOff>
    </xdr:from>
    <xdr:ext cx="534377" cy="259045"/>
    <xdr:sp macro="" textlink="">
      <xdr:nvSpPr>
        <xdr:cNvPr id="143" name="テキスト ボックス 142"/>
        <xdr:cNvSpPr txBox="1"/>
      </xdr:nvSpPr>
      <xdr:spPr>
        <a:xfrm>
          <a:off x="1752111" y="95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29098</xdr:rowOff>
    </xdr:from>
    <xdr:to>
      <xdr:col>6</xdr:col>
      <xdr:colOff>38100</xdr:colOff>
      <xdr:row>57</xdr:row>
      <xdr:rowOff>130698</xdr:rowOff>
    </xdr:to>
    <xdr:sp macro="" textlink="">
      <xdr:nvSpPr>
        <xdr:cNvPr id="144" name="楕円 143"/>
        <xdr:cNvSpPr/>
      </xdr:nvSpPr>
      <xdr:spPr>
        <a:xfrm>
          <a:off x="1079500" y="98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121825</xdr:rowOff>
    </xdr:from>
    <xdr:ext cx="534377" cy="259045"/>
    <xdr:sp macro="" textlink="">
      <xdr:nvSpPr>
        <xdr:cNvPr id="145" name="テキスト ボックス 144"/>
        <xdr:cNvSpPr txBox="1"/>
      </xdr:nvSpPr>
      <xdr:spPr>
        <a:xfrm>
          <a:off x="863111" y="98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73268</xdr:rowOff>
    </xdr:from>
    <xdr:to>
      <xdr:col>24</xdr:col>
      <xdr:colOff>63500</xdr:colOff>
      <xdr:row>78</xdr:row>
      <xdr:rowOff>81316</xdr:rowOff>
    </xdr:to>
    <xdr:cxnSp macro="">
      <xdr:nvCxnSpPr>
        <xdr:cNvPr id="172" name="直線コネクタ 171"/>
        <xdr:cNvCxnSpPr/>
      </xdr:nvCxnSpPr>
      <xdr:spPr>
        <a:xfrm flipV="1">
          <a:off x="3797300" y="13446368"/>
          <a:ext cx="8382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79899</xdr:rowOff>
    </xdr:from>
    <xdr:to>
      <xdr:col>19</xdr:col>
      <xdr:colOff>177800</xdr:colOff>
      <xdr:row>78</xdr:row>
      <xdr:rowOff>81316</xdr:rowOff>
    </xdr:to>
    <xdr:cxnSp macro="">
      <xdr:nvCxnSpPr>
        <xdr:cNvPr id="175" name="直線コネクタ 174"/>
        <xdr:cNvCxnSpPr/>
      </xdr:nvCxnSpPr>
      <xdr:spPr>
        <a:xfrm>
          <a:off x="2908300" y="1345299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74092</xdr:rowOff>
    </xdr:from>
    <xdr:to>
      <xdr:col>15</xdr:col>
      <xdr:colOff>50800</xdr:colOff>
      <xdr:row>78</xdr:row>
      <xdr:rowOff>79899</xdr:rowOff>
    </xdr:to>
    <xdr:cxnSp macro="">
      <xdr:nvCxnSpPr>
        <xdr:cNvPr id="178" name="直線コネクタ 177"/>
        <xdr:cNvCxnSpPr/>
      </xdr:nvCxnSpPr>
      <xdr:spPr>
        <a:xfrm>
          <a:off x="2019300" y="13447192"/>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74092</xdr:rowOff>
    </xdr:from>
    <xdr:to>
      <xdr:col>10</xdr:col>
      <xdr:colOff>114300</xdr:colOff>
      <xdr:row>78</xdr:row>
      <xdr:rowOff>79029</xdr:rowOff>
    </xdr:to>
    <xdr:cxnSp macro="">
      <xdr:nvCxnSpPr>
        <xdr:cNvPr id="181" name="直線コネクタ 180"/>
        <xdr:cNvCxnSpPr/>
      </xdr:nvCxnSpPr>
      <xdr:spPr>
        <a:xfrm flipV="1">
          <a:off x="1130300" y="13447192"/>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22468</xdr:rowOff>
    </xdr:from>
    <xdr:to>
      <xdr:col>24</xdr:col>
      <xdr:colOff>114300</xdr:colOff>
      <xdr:row>78</xdr:row>
      <xdr:rowOff>124068</xdr:rowOff>
    </xdr:to>
    <xdr:sp macro="" textlink="">
      <xdr:nvSpPr>
        <xdr:cNvPr id="191" name="楕円 190"/>
        <xdr:cNvSpPr/>
      </xdr:nvSpPr>
      <xdr:spPr>
        <a:xfrm>
          <a:off x="45847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108845</xdr:rowOff>
    </xdr:from>
    <xdr:ext cx="469744" cy="259045"/>
    <xdr:sp macro="" textlink="">
      <xdr:nvSpPr>
        <xdr:cNvPr id="192" name="維持補修費該当値テキスト"/>
        <xdr:cNvSpPr txBox="1"/>
      </xdr:nvSpPr>
      <xdr:spPr>
        <a:xfrm>
          <a:off x="4686300" y="133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30516</xdr:rowOff>
    </xdr:from>
    <xdr:to>
      <xdr:col>20</xdr:col>
      <xdr:colOff>38100</xdr:colOff>
      <xdr:row>78</xdr:row>
      <xdr:rowOff>132116</xdr:rowOff>
    </xdr:to>
    <xdr:sp macro="" textlink="">
      <xdr:nvSpPr>
        <xdr:cNvPr id="193" name="楕円 192"/>
        <xdr:cNvSpPr/>
      </xdr:nvSpPr>
      <xdr:spPr>
        <a:xfrm>
          <a:off x="3746500" y="134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123243</xdr:rowOff>
    </xdr:from>
    <xdr:ext cx="469744" cy="259045"/>
    <xdr:sp macro="" textlink="">
      <xdr:nvSpPr>
        <xdr:cNvPr id="194" name="テキスト ボックス 193"/>
        <xdr:cNvSpPr txBox="1"/>
      </xdr:nvSpPr>
      <xdr:spPr>
        <a:xfrm>
          <a:off x="3562428" y="1349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29099</xdr:rowOff>
    </xdr:from>
    <xdr:to>
      <xdr:col>15</xdr:col>
      <xdr:colOff>101600</xdr:colOff>
      <xdr:row>78</xdr:row>
      <xdr:rowOff>130699</xdr:rowOff>
    </xdr:to>
    <xdr:sp macro="" textlink="">
      <xdr:nvSpPr>
        <xdr:cNvPr id="195" name="楕円 194"/>
        <xdr:cNvSpPr/>
      </xdr:nvSpPr>
      <xdr:spPr>
        <a:xfrm>
          <a:off x="2857500" y="134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121826</xdr:rowOff>
    </xdr:from>
    <xdr:ext cx="469744" cy="259045"/>
    <xdr:sp macro="" textlink="">
      <xdr:nvSpPr>
        <xdr:cNvPr id="196" name="テキスト ボックス 195"/>
        <xdr:cNvSpPr txBox="1"/>
      </xdr:nvSpPr>
      <xdr:spPr>
        <a:xfrm>
          <a:off x="2673428" y="13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23292</xdr:rowOff>
    </xdr:from>
    <xdr:to>
      <xdr:col>10</xdr:col>
      <xdr:colOff>165100</xdr:colOff>
      <xdr:row>78</xdr:row>
      <xdr:rowOff>124892</xdr:rowOff>
    </xdr:to>
    <xdr:sp macro="" textlink="">
      <xdr:nvSpPr>
        <xdr:cNvPr id="197" name="楕円 196"/>
        <xdr:cNvSpPr/>
      </xdr:nvSpPr>
      <xdr:spPr>
        <a:xfrm>
          <a:off x="1968500" y="133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116019</xdr:rowOff>
    </xdr:from>
    <xdr:ext cx="469744" cy="259045"/>
    <xdr:sp macro="" textlink="">
      <xdr:nvSpPr>
        <xdr:cNvPr id="198" name="テキスト ボックス 197"/>
        <xdr:cNvSpPr txBox="1"/>
      </xdr:nvSpPr>
      <xdr:spPr>
        <a:xfrm>
          <a:off x="1784428" y="134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28229</xdr:rowOff>
    </xdr:from>
    <xdr:to>
      <xdr:col>6</xdr:col>
      <xdr:colOff>38100</xdr:colOff>
      <xdr:row>78</xdr:row>
      <xdr:rowOff>129829</xdr:rowOff>
    </xdr:to>
    <xdr:sp macro="" textlink="">
      <xdr:nvSpPr>
        <xdr:cNvPr id="199" name="楕円 198"/>
        <xdr:cNvSpPr/>
      </xdr:nvSpPr>
      <xdr:spPr>
        <a:xfrm>
          <a:off x="1079500" y="13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120956</xdr:rowOff>
    </xdr:from>
    <xdr:ext cx="469744" cy="259045"/>
    <xdr:sp macro="" textlink="">
      <xdr:nvSpPr>
        <xdr:cNvPr id="200" name="テキスト ボックス 199"/>
        <xdr:cNvSpPr txBox="1"/>
      </xdr:nvSpPr>
      <xdr:spPr>
        <a:xfrm>
          <a:off x="895428" y="134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128181</xdr:rowOff>
    </xdr:from>
    <xdr:to>
      <xdr:col>24</xdr:col>
      <xdr:colOff>63500</xdr:colOff>
      <xdr:row>93</xdr:row>
      <xdr:rowOff>137376</xdr:rowOff>
    </xdr:to>
    <xdr:cxnSp macro="">
      <xdr:nvCxnSpPr>
        <xdr:cNvPr id="230" name="直線コネクタ 229"/>
        <xdr:cNvCxnSpPr/>
      </xdr:nvCxnSpPr>
      <xdr:spPr>
        <a:xfrm flipV="1">
          <a:off x="3797300" y="16073031"/>
          <a:ext cx="8382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137376</xdr:rowOff>
    </xdr:from>
    <xdr:to>
      <xdr:col>19</xdr:col>
      <xdr:colOff>177800</xdr:colOff>
      <xdr:row>94</xdr:row>
      <xdr:rowOff>2324</xdr:rowOff>
    </xdr:to>
    <xdr:cxnSp macro="">
      <xdr:nvCxnSpPr>
        <xdr:cNvPr id="233" name="直線コネクタ 232"/>
        <xdr:cNvCxnSpPr/>
      </xdr:nvCxnSpPr>
      <xdr:spPr>
        <a:xfrm flipV="1">
          <a:off x="2908300" y="16082226"/>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712</xdr:rowOff>
    </xdr:from>
    <xdr:to>
      <xdr:col>15</xdr:col>
      <xdr:colOff>50800</xdr:colOff>
      <xdr:row>94</xdr:row>
      <xdr:rowOff>2324</xdr:rowOff>
    </xdr:to>
    <xdr:cxnSp macro="">
      <xdr:nvCxnSpPr>
        <xdr:cNvPr id="236" name="直線コネクタ 235"/>
        <xdr:cNvCxnSpPr/>
      </xdr:nvCxnSpPr>
      <xdr:spPr>
        <a:xfrm>
          <a:off x="2019300" y="16117012"/>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712</xdr:rowOff>
    </xdr:from>
    <xdr:to>
      <xdr:col>10</xdr:col>
      <xdr:colOff>114300</xdr:colOff>
      <xdr:row>94</xdr:row>
      <xdr:rowOff>28245</xdr:rowOff>
    </xdr:to>
    <xdr:cxnSp macro="">
      <xdr:nvCxnSpPr>
        <xdr:cNvPr id="239" name="直線コネクタ 238"/>
        <xdr:cNvCxnSpPr/>
      </xdr:nvCxnSpPr>
      <xdr:spPr>
        <a:xfrm flipV="1">
          <a:off x="1130300" y="16117012"/>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77381</xdr:rowOff>
    </xdr:from>
    <xdr:to>
      <xdr:col>24</xdr:col>
      <xdr:colOff>114300</xdr:colOff>
      <xdr:row>94</xdr:row>
      <xdr:rowOff>7531</xdr:rowOff>
    </xdr:to>
    <xdr:sp macro="" textlink="">
      <xdr:nvSpPr>
        <xdr:cNvPr id="249" name="楕円 248"/>
        <xdr:cNvSpPr/>
      </xdr:nvSpPr>
      <xdr:spPr>
        <a:xfrm>
          <a:off x="4584700" y="160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100258</xdr:rowOff>
    </xdr:from>
    <xdr:ext cx="599010" cy="259045"/>
    <xdr:sp macro="" textlink="">
      <xdr:nvSpPr>
        <xdr:cNvPr id="250" name="扶助費該当値テキスト"/>
        <xdr:cNvSpPr txBox="1"/>
      </xdr:nvSpPr>
      <xdr:spPr>
        <a:xfrm>
          <a:off x="4686300" y="1587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86576</xdr:rowOff>
    </xdr:from>
    <xdr:to>
      <xdr:col>20</xdr:col>
      <xdr:colOff>38100</xdr:colOff>
      <xdr:row>94</xdr:row>
      <xdr:rowOff>16726</xdr:rowOff>
    </xdr:to>
    <xdr:sp macro="" textlink="">
      <xdr:nvSpPr>
        <xdr:cNvPr id="251" name="楕円 250"/>
        <xdr:cNvSpPr/>
      </xdr:nvSpPr>
      <xdr:spPr>
        <a:xfrm>
          <a:off x="3746500" y="160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33253</xdr:rowOff>
    </xdr:from>
    <xdr:ext cx="599010" cy="259045"/>
    <xdr:sp macro="" textlink="">
      <xdr:nvSpPr>
        <xdr:cNvPr id="252" name="テキスト ボックス 251"/>
        <xdr:cNvSpPr txBox="1"/>
      </xdr:nvSpPr>
      <xdr:spPr>
        <a:xfrm>
          <a:off x="3497795" y="1580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122974</xdr:rowOff>
    </xdr:from>
    <xdr:to>
      <xdr:col>15</xdr:col>
      <xdr:colOff>101600</xdr:colOff>
      <xdr:row>94</xdr:row>
      <xdr:rowOff>53124</xdr:rowOff>
    </xdr:to>
    <xdr:sp macro="" textlink="">
      <xdr:nvSpPr>
        <xdr:cNvPr id="253" name="楕円 252"/>
        <xdr:cNvSpPr/>
      </xdr:nvSpPr>
      <xdr:spPr>
        <a:xfrm>
          <a:off x="2857500" y="160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69651</xdr:rowOff>
    </xdr:from>
    <xdr:ext cx="599010" cy="259045"/>
    <xdr:sp macro="" textlink="">
      <xdr:nvSpPr>
        <xdr:cNvPr id="254" name="テキスト ボックス 253"/>
        <xdr:cNvSpPr txBox="1"/>
      </xdr:nvSpPr>
      <xdr:spPr>
        <a:xfrm>
          <a:off x="2608795" y="1584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121362</xdr:rowOff>
    </xdr:from>
    <xdr:to>
      <xdr:col>10</xdr:col>
      <xdr:colOff>165100</xdr:colOff>
      <xdr:row>94</xdr:row>
      <xdr:rowOff>51512</xdr:rowOff>
    </xdr:to>
    <xdr:sp macro="" textlink="">
      <xdr:nvSpPr>
        <xdr:cNvPr id="255" name="楕円 254"/>
        <xdr:cNvSpPr/>
      </xdr:nvSpPr>
      <xdr:spPr>
        <a:xfrm>
          <a:off x="1968500" y="160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68039</xdr:rowOff>
    </xdr:from>
    <xdr:ext cx="599010" cy="259045"/>
    <xdr:sp macro="" textlink="">
      <xdr:nvSpPr>
        <xdr:cNvPr id="256" name="テキスト ボックス 255"/>
        <xdr:cNvSpPr txBox="1"/>
      </xdr:nvSpPr>
      <xdr:spPr>
        <a:xfrm>
          <a:off x="1719795" y="1584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148895</xdr:rowOff>
    </xdr:from>
    <xdr:to>
      <xdr:col>6</xdr:col>
      <xdr:colOff>38100</xdr:colOff>
      <xdr:row>94</xdr:row>
      <xdr:rowOff>79045</xdr:rowOff>
    </xdr:to>
    <xdr:sp macro="" textlink="">
      <xdr:nvSpPr>
        <xdr:cNvPr id="257" name="楕円 256"/>
        <xdr:cNvSpPr/>
      </xdr:nvSpPr>
      <xdr:spPr>
        <a:xfrm>
          <a:off x="1079500" y="160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95572</xdr:rowOff>
    </xdr:from>
    <xdr:ext cx="599010" cy="259045"/>
    <xdr:sp macro="" textlink="">
      <xdr:nvSpPr>
        <xdr:cNvPr id="258" name="テキスト ボックス 257"/>
        <xdr:cNvSpPr txBox="1"/>
      </xdr:nvSpPr>
      <xdr:spPr>
        <a:xfrm>
          <a:off x="830795" y="158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142027</xdr:rowOff>
    </xdr:from>
    <xdr:to>
      <xdr:col>55</xdr:col>
      <xdr:colOff>0</xdr:colOff>
      <xdr:row>37</xdr:row>
      <xdr:rowOff>122518</xdr:rowOff>
    </xdr:to>
    <xdr:cxnSp macro="">
      <xdr:nvCxnSpPr>
        <xdr:cNvPr id="285" name="直線コネクタ 284"/>
        <xdr:cNvCxnSpPr/>
      </xdr:nvCxnSpPr>
      <xdr:spPr>
        <a:xfrm flipV="1">
          <a:off x="9639300" y="5971327"/>
          <a:ext cx="838200" cy="49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122518</xdr:rowOff>
    </xdr:from>
    <xdr:to>
      <xdr:col>50</xdr:col>
      <xdr:colOff>114300</xdr:colOff>
      <xdr:row>37</xdr:row>
      <xdr:rowOff>141789</xdr:rowOff>
    </xdr:to>
    <xdr:cxnSp macro="">
      <xdr:nvCxnSpPr>
        <xdr:cNvPr id="288" name="直線コネクタ 287"/>
        <xdr:cNvCxnSpPr/>
      </xdr:nvCxnSpPr>
      <xdr:spPr>
        <a:xfrm flipV="1">
          <a:off x="8750300" y="6466168"/>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141789</xdr:rowOff>
    </xdr:from>
    <xdr:to>
      <xdr:col>45</xdr:col>
      <xdr:colOff>177800</xdr:colOff>
      <xdr:row>37</xdr:row>
      <xdr:rowOff>145292</xdr:rowOff>
    </xdr:to>
    <xdr:cxnSp macro="">
      <xdr:nvCxnSpPr>
        <xdr:cNvPr id="291" name="直線コネクタ 290"/>
        <xdr:cNvCxnSpPr/>
      </xdr:nvCxnSpPr>
      <xdr:spPr>
        <a:xfrm flipV="1">
          <a:off x="7861300" y="6485439"/>
          <a:ext cx="8890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145292</xdr:rowOff>
    </xdr:from>
    <xdr:to>
      <xdr:col>41</xdr:col>
      <xdr:colOff>50800</xdr:colOff>
      <xdr:row>37</xdr:row>
      <xdr:rowOff>150563</xdr:rowOff>
    </xdr:to>
    <xdr:cxnSp macro="">
      <xdr:nvCxnSpPr>
        <xdr:cNvPr id="294" name="直線コネクタ 293"/>
        <xdr:cNvCxnSpPr/>
      </xdr:nvCxnSpPr>
      <xdr:spPr>
        <a:xfrm flipV="1">
          <a:off x="6972300" y="6488942"/>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91227</xdr:rowOff>
    </xdr:from>
    <xdr:to>
      <xdr:col>55</xdr:col>
      <xdr:colOff>50800</xdr:colOff>
      <xdr:row>35</xdr:row>
      <xdr:rowOff>21377</xdr:rowOff>
    </xdr:to>
    <xdr:sp macro="" textlink="">
      <xdr:nvSpPr>
        <xdr:cNvPr id="304" name="楕円 303"/>
        <xdr:cNvSpPr/>
      </xdr:nvSpPr>
      <xdr:spPr>
        <a:xfrm>
          <a:off x="10426700" y="59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69654</xdr:rowOff>
    </xdr:from>
    <xdr:ext cx="599010" cy="259045"/>
    <xdr:sp macro="" textlink="">
      <xdr:nvSpPr>
        <xdr:cNvPr id="305" name="補助費等該当値テキスト"/>
        <xdr:cNvSpPr txBox="1"/>
      </xdr:nvSpPr>
      <xdr:spPr>
        <a:xfrm>
          <a:off x="10528300" y="58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71718</xdr:rowOff>
    </xdr:from>
    <xdr:to>
      <xdr:col>50</xdr:col>
      <xdr:colOff>165100</xdr:colOff>
      <xdr:row>38</xdr:row>
      <xdr:rowOff>1868</xdr:rowOff>
    </xdr:to>
    <xdr:sp macro="" textlink="">
      <xdr:nvSpPr>
        <xdr:cNvPr id="306" name="楕円 305"/>
        <xdr:cNvSpPr/>
      </xdr:nvSpPr>
      <xdr:spPr>
        <a:xfrm>
          <a:off x="9588500" y="641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164445</xdr:rowOff>
    </xdr:from>
    <xdr:ext cx="534377" cy="259045"/>
    <xdr:sp macro="" textlink="">
      <xdr:nvSpPr>
        <xdr:cNvPr id="307" name="テキスト ボックス 306"/>
        <xdr:cNvSpPr txBox="1"/>
      </xdr:nvSpPr>
      <xdr:spPr>
        <a:xfrm>
          <a:off x="9372111" y="65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90989</xdr:rowOff>
    </xdr:from>
    <xdr:to>
      <xdr:col>46</xdr:col>
      <xdr:colOff>38100</xdr:colOff>
      <xdr:row>38</xdr:row>
      <xdr:rowOff>21140</xdr:rowOff>
    </xdr:to>
    <xdr:sp macro="" textlink="">
      <xdr:nvSpPr>
        <xdr:cNvPr id="308" name="楕円 307"/>
        <xdr:cNvSpPr/>
      </xdr:nvSpPr>
      <xdr:spPr>
        <a:xfrm>
          <a:off x="8699500" y="6434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12266</xdr:rowOff>
    </xdr:from>
    <xdr:ext cx="534377" cy="259045"/>
    <xdr:sp macro="" textlink="">
      <xdr:nvSpPr>
        <xdr:cNvPr id="309" name="テキスト ボックス 308"/>
        <xdr:cNvSpPr txBox="1"/>
      </xdr:nvSpPr>
      <xdr:spPr>
        <a:xfrm>
          <a:off x="8483111" y="65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94492</xdr:rowOff>
    </xdr:from>
    <xdr:to>
      <xdr:col>41</xdr:col>
      <xdr:colOff>101600</xdr:colOff>
      <xdr:row>38</xdr:row>
      <xdr:rowOff>24642</xdr:rowOff>
    </xdr:to>
    <xdr:sp macro="" textlink="">
      <xdr:nvSpPr>
        <xdr:cNvPr id="310" name="楕円 309"/>
        <xdr:cNvSpPr/>
      </xdr:nvSpPr>
      <xdr:spPr>
        <a:xfrm>
          <a:off x="7810500" y="643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15769</xdr:rowOff>
    </xdr:from>
    <xdr:ext cx="534377" cy="259045"/>
    <xdr:sp macro="" textlink="">
      <xdr:nvSpPr>
        <xdr:cNvPr id="311" name="テキスト ボックス 310"/>
        <xdr:cNvSpPr txBox="1"/>
      </xdr:nvSpPr>
      <xdr:spPr>
        <a:xfrm>
          <a:off x="7594111" y="65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99763</xdr:rowOff>
    </xdr:from>
    <xdr:to>
      <xdr:col>36</xdr:col>
      <xdr:colOff>165100</xdr:colOff>
      <xdr:row>38</xdr:row>
      <xdr:rowOff>29913</xdr:rowOff>
    </xdr:to>
    <xdr:sp macro="" textlink="">
      <xdr:nvSpPr>
        <xdr:cNvPr id="312" name="楕円 311"/>
        <xdr:cNvSpPr/>
      </xdr:nvSpPr>
      <xdr:spPr>
        <a:xfrm>
          <a:off x="6921500" y="64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21040</xdr:rowOff>
    </xdr:from>
    <xdr:ext cx="534377" cy="259045"/>
    <xdr:sp macro="" textlink="">
      <xdr:nvSpPr>
        <xdr:cNvPr id="313" name="テキスト ボックス 312"/>
        <xdr:cNvSpPr txBox="1"/>
      </xdr:nvSpPr>
      <xdr:spPr>
        <a:xfrm>
          <a:off x="6705111" y="65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4407</xdr:rowOff>
    </xdr:from>
    <xdr:to>
      <xdr:col>55</xdr:col>
      <xdr:colOff>0</xdr:colOff>
      <xdr:row>58</xdr:row>
      <xdr:rowOff>68085</xdr:rowOff>
    </xdr:to>
    <xdr:cxnSp macro="">
      <xdr:nvCxnSpPr>
        <xdr:cNvPr id="342" name="直線コネクタ 341"/>
        <xdr:cNvCxnSpPr/>
      </xdr:nvCxnSpPr>
      <xdr:spPr>
        <a:xfrm flipV="1">
          <a:off x="9639300" y="9948507"/>
          <a:ext cx="838200" cy="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67056</xdr:rowOff>
    </xdr:from>
    <xdr:to>
      <xdr:col>50</xdr:col>
      <xdr:colOff>114300</xdr:colOff>
      <xdr:row>58</xdr:row>
      <xdr:rowOff>68085</xdr:rowOff>
    </xdr:to>
    <xdr:cxnSp macro="">
      <xdr:nvCxnSpPr>
        <xdr:cNvPr id="345" name="直線コネクタ 344"/>
        <xdr:cNvCxnSpPr/>
      </xdr:nvCxnSpPr>
      <xdr:spPr>
        <a:xfrm>
          <a:off x="8750300" y="1001115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115659</xdr:rowOff>
    </xdr:from>
    <xdr:to>
      <xdr:col>45</xdr:col>
      <xdr:colOff>177800</xdr:colOff>
      <xdr:row>58</xdr:row>
      <xdr:rowOff>67056</xdr:rowOff>
    </xdr:to>
    <xdr:cxnSp macro="">
      <xdr:nvCxnSpPr>
        <xdr:cNvPr id="348" name="直線コネクタ 347"/>
        <xdr:cNvCxnSpPr/>
      </xdr:nvCxnSpPr>
      <xdr:spPr>
        <a:xfrm>
          <a:off x="7861300" y="9888309"/>
          <a:ext cx="889000" cy="1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5017</xdr:rowOff>
    </xdr:from>
    <xdr:to>
      <xdr:col>41</xdr:col>
      <xdr:colOff>50800</xdr:colOff>
      <xdr:row>57</xdr:row>
      <xdr:rowOff>115659</xdr:rowOff>
    </xdr:to>
    <xdr:cxnSp macro="">
      <xdr:nvCxnSpPr>
        <xdr:cNvPr id="351" name="直線コネクタ 350"/>
        <xdr:cNvCxnSpPr/>
      </xdr:nvCxnSpPr>
      <xdr:spPr>
        <a:xfrm>
          <a:off x="6972300" y="9606217"/>
          <a:ext cx="889000" cy="28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125057</xdr:rowOff>
    </xdr:from>
    <xdr:to>
      <xdr:col>55</xdr:col>
      <xdr:colOff>50800</xdr:colOff>
      <xdr:row>58</xdr:row>
      <xdr:rowOff>55207</xdr:rowOff>
    </xdr:to>
    <xdr:sp macro="" textlink="">
      <xdr:nvSpPr>
        <xdr:cNvPr id="361" name="楕円 360"/>
        <xdr:cNvSpPr/>
      </xdr:nvSpPr>
      <xdr:spPr>
        <a:xfrm>
          <a:off x="10426700" y="98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39984</xdr:rowOff>
    </xdr:from>
    <xdr:ext cx="534377" cy="259045"/>
    <xdr:sp macro="" textlink="">
      <xdr:nvSpPr>
        <xdr:cNvPr id="362" name="普通建設事業費該当値テキスト"/>
        <xdr:cNvSpPr txBox="1"/>
      </xdr:nvSpPr>
      <xdr:spPr>
        <a:xfrm>
          <a:off x="10528300" y="98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17285</xdr:rowOff>
    </xdr:from>
    <xdr:to>
      <xdr:col>50</xdr:col>
      <xdr:colOff>165100</xdr:colOff>
      <xdr:row>58</xdr:row>
      <xdr:rowOff>118885</xdr:rowOff>
    </xdr:to>
    <xdr:sp macro="" textlink="">
      <xdr:nvSpPr>
        <xdr:cNvPr id="363" name="楕円 362"/>
        <xdr:cNvSpPr/>
      </xdr:nvSpPr>
      <xdr:spPr>
        <a:xfrm>
          <a:off x="9588500" y="99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110012</xdr:rowOff>
    </xdr:from>
    <xdr:ext cx="534377" cy="259045"/>
    <xdr:sp macro="" textlink="">
      <xdr:nvSpPr>
        <xdr:cNvPr id="364" name="テキスト ボックス 363"/>
        <xdr:cNvSpPr txBox="1"/>
      </xdr:nvSpPr>
      <xdr:spPr>
        <a:xfrm>
          <a:off x="9372111" y="100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16256</xdr:rowOff>
    </xdr:from>
    <xdr:to>
      <xdr:col>46</xdr:col>
      <xdr:colOff>38100</xdr:colOff>
      <xdr:row>58</xdr:row>
      <xdr:rowOff>117856</xdr:rowOff>
    </xdr:to>
    <xdr:sp macro="" textlink="">
      <xdr:nvSpPr>
        <xdr:cNvPr id="365" name="楕円 364"/>
        <xdr:cNvSpPr/>
      </xdr:nvSpPr>
      <xdr:spPr>
        <a:xfrm>
          <a:off x="8699500" y="99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108983</xdr:rowOff>
    </xdr:from>
    <xdr:ext cx="534377" cy="259045"/>
    <xdr:sp macro="" textlink="">
      <xdr:nvSpPr>
        <xdr:cNvPr id="366" name="テキスト ボックス 365"/>
        <xdr:cNvSpPr txBox="1"/>
      </xdr:nvSpPr>
      <xdr:spPr>
        <a:xfrm>
          <a:off x="8483111" y="100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64859</xdr:rowOff>
    </xdr:from>
    <xdr:to>
      <xdr:col>41</xdr:col>
      <xdr:colOff>101600</xdr:colOff>
      <xdr:row>57</xdr:row>
      <xdr:rowOff>166459</xdr:rowOff>
    </xdr:to>
    <xdr:sp macro="" textlink="">
      <xdr:nvSpPr>
        <xdr:cNvPr id="367" name="楕円 366"/>
        <xdr:cNvSpPr/>
      </xdr:nvSpPr>
      <xdr:spPr>
        <a:xfrm>
          <a:off x="7810500" y="98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157586</xdr:rowOff>
    </xdr:from>
    <xdr:ext cx="534377" cy="259045"/>
    <xdr:sp macro="" textlink="">
      <xdr:nvSpPr>
        <xdr:cNvPr id="368" name="テキスト ボックス 367"/>
        <xdr:cNvSpPr txBox="1"/>
      </xdr:nvSpPr>
      <xdr:spPr>
        <a:xfrm>
          <a:off x="7594111" y="99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125667</xdr:rowOff>
    </xdr:from>
    <xdr:to>
      <xdr:col>36</xdr:col>
      <xdr:colOff>165100</xdr:colOff>
      <xdr:row>56</xdr:row>
      <xdr:rowOff>55817</xdr:rowOff>
    </xdr:to>
    <xdr:sp macro="" textlink="">
      <xdr:nvSpPr>
        <xdr:cNvPr id="369" name="楕円 368"/>
        <xdr:cNvSpPr/>
      </xdr:nvSpPr>
      <xdr:spPr>
        <a:xfrm>
          <a:off x="6921500" y="95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46944</xdr:rowOff>
    </xdr:from>
    <xdr:ext cx="534377" cy="259045"/>
    <xdr:sp macro="" textlink="">
      <xdr:nvSpPr>
        <xdr:cNvPr id="370" name="テキスト ボックス 369"/>
        <xdr:cNvSpPr txBox="1"/>
      </xdr:nvSpPr>
      <xdr:spPr>
        <a:xfrm>
          <a:off x="6705111" y="96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28963</xdr:rowOff>
    </xdr:from>
    <xdr:to>
      <xdr:col>55</xdr:col>
      <xdr:colOff>0</xdr:colOff>
      <xdr:row>79</xdr:row>
      <xdr:rowOff>33420</xdr:rowOff>
    </xdr:to>
    <xdr:cxnSp macro="">
      <xdr:nvCxnSpPr>
        <xdr:cNvPr id="399" name="直線コネクタ 398"/>
        <xdr:cNvCxnSpPr/>
      </xdr:nvCxnSpPr>
      <xdr:spPr>
        <a:xfrm flipV="1">
          <a:off x="9639300" y="13573513"/>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171323</xdr:rowOff>
    </xdr:from>
    <xdr:to>
      <xdr:col>50</xdr:col>
      <xdr:colOff>114300</xdr:colOff>
      <xdr:row>79</xdr:row>
      <xdr:rowOff>33420</xdr:rowOff>
    </xdr:to>
    <xdr:cxnSp macro="">
      <xdr:nvCxnSpPr>
        <xdr:cNvPr id="402" name="直線コネクタ 401"/>
        <xdr:cNvCxnSpPr/>
      </xdr:nvCxnSpPr>
      <xdr:spPr>
        <a:xfrm>
          <a:off x="8750300" y="13544423"/>
          <a:ext cx="8890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171323</xdr:rowOff>
    </xdr:from>
    <xdr:to>
      <xdr:col>45</xdr:col>
      <xdr:colOff>177800</xdr:colOff>
      <xdr:row>79</xdr:row>
      <xdr:rowOff>44450</xdr:rowOff>
    </xdr:to>
    <xdr:cxnSp macro="">
      <xdr:nvCxnSpPr>
        <xdr:cNvPr id="405" name="直線コネクタ 404"/>
        <xdr:cNvCxnSpPr/>
      </xdr:nvCxnSpPr>
      <xdr:spPr>
        <a:xfrm flipV="1">
          <a:off x="7861300" y="1354442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08" name="直線コネクタ 407"/>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149613</xdr:rowOff>
    </xdr:from>
    <xdr:to>
      <xdr:col>55</xdr:col>
      <xdr:colOff>50800</xdr:colOff>
      <xdr:row>79</xdr:row>
      <xdr:rowOff>79763</xdr:rowOff>
    </xdr:to>
    <xdr:sp macro="" textlink="">
      <xdr:nvSpPr>
        <xdr:cNvPr id="418" name="楕円 417"/>
        <xdr:cNvSpPr/>
      </xdr:nvSpPr>
      <xdr:spPr>
        <a:xfrm>
          <a:off x="10426700" y="135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64540</xdr:rowOff>
    </xdr:from>
    <xdr:ext cx="378565" cy="259045"/>
    <xdr:sp macro="" textlink="">
      <xdr:nvSpPr>
        <xdr:cNvPr id="419" name="普通建設事業費 （ うち新規整備　）該当値テキスト"/>
        <xdr:cNvSpPr txBox="1"/>
      </xdr:nvSpPr>
      <xdr:spPr>
        <a:xfrm>
          <a:off x="10528300" y="1343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154070</xdr:rowOff>
    </xdr:from>
    <xdr:to>
      <xdr:col>50</xdr:col>
      <xdr:colOff>165100</xdr:colOff>
      <xdr:row>79</xdr:row>
      <xdr:rowOff>84220</xdr:rowOff>
    </xdr:to>
    <xdr:sp macro="" textlink="">
      <xdr:nvSpPr>
        <xdr:cNvPr id="420" name="楕円 419"/>
        <xdr:cNvSpPr/>
      </xdr:nvSpPr>
      <xdr:spPr>
        <a:xfrm>
          <a:off x="9588500" y="135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75347</xdr:rowOff>
    </xdr:from>
    <xdr:ext cx="378565" cy="259045"/>
    <xdr:sp macro="" textlink="">
      <xdr:nvSpPr>
        <xdr:cNvPr id="421" name="テキスト ボックス 420"/>
        <xdr:cNvSpPr txBox="1"/>
      </xdr:nvSpPr>
      <xdr:spPr>
        <a:xfrm>
          <a:off x="9450017" y="1361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120523</xdr:rowOff>
    </xdr:from>
    <xdr:to>
      <xdr:col>46</xdr:col>
      <xdr:colOff>38100</xdr:colOff>
      <xdr:row>79</xdr:row>
      <xdr:rowOff>50673</xdr:rowOff>
    </xdr:to>
    <xdr:sp macro="" textlink="">
      <xdr:nvSpPr>
        <xdr:cNvPr id="422" name="楕円 421"/>
        <xdr:cNvSpPr/>
      </xdr:nvSpPr>
      <xdr:spPr>
        <a:xfrm>
          <a:off x="8699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41800</xdr:rowOff>
    </xdr:from>
    <xdr:ext cx="469744" cy="259045"/>
    <xdr:sp macro="" textlink="">
      <xdr:nvSpPr>
        <xdr:cNvPr id="423" name="テキスト ボックス 422"/>
        <xdr:cNvSpPr txBox="1"/>
      </xdr:nvSpPr>
      <xdr:spPr>
        <a:xfrm>
          <a:off x="8515428" y="135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4" name="楕円 423"/>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5" name="テキスト ボックス 424"/>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6" name="楕円 425"/>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7" name="テキスト ボックス 426"/>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24434</xdr:rowOff>
    </xdr:from>
    <xdr:to>
      <xdr:col>55</xdr:col>
      <xdr:colOff>0</xdr:colOff>
      <xdr:row>98</xdr:row>
      <xdr:rowOff>105690</xdr:rowOff>
    </xdr:to>
    <xdr:cxnSp macro="">
      <xdr:nvCxnSpPr>
        <xdr:cNvPr id="456" name="直線コネクタ 455"/>
        <xdr:cNvCxnSpPr/>
      </xdr:nvCxnSpPr>
      <xdr:spPr>
        <a:xfrm flipV="1">
          <a:off x="9639300" y="16826534"/>
          <a:ext cx="838200" cy="8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100254</xdr:rowOff>
    </xdr:from>
    <xdr:to>
      <xdr:col>50</xdr:col>
      <xdr:colOff>114300</xdr:colOff>
      <xdr:row>98</xdr:row>
      <xdr:rowOff>105690</xdr:rowOff>
    </xdr:to>
    <xdr:cxnSp macro="">
      <xdr:nvCxnSpPr>
        <xdr:cNvPr id="459" name="直線コネクタ 458"/>
        <xdr:cNvCxnSpPr/>
      </xdr:nvCxnSpPr>
      <xdr:spPr>
        <a:xfrm>
          <a:off x="8750300" y="16902354"/>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80263</xdr:rowOff>
    </xdr:from>
    <xdr:to>
      <xdr:col>45</xdr:col>
      <xdr:colOff>177800</xdr:colOff>
      <xdr:row>98</xdr:row>
      <xdr:rowOff>100254</xdr:rowOff>
    </xdr:to>
    <xdr:cxnSp macro="">
      <xdr:nvCxnSpPr>
        <xdr:cNvPr id="462" name="直線コネクタ 461"/>
        <xdr:cNvCxnSpPr/>
      </xdr:nvCxnSpPr>
      <xdr:spPr>
        <a:xfrm>
          <a:off x="7861300" y="16882363"/>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77736</xdr:rowOff>
    </xdr:from>
    <xdr:to>
      <xdr:col>41</xdr:col>
      <xdr:colOff>50800</xdr:colOff>
      <xdr:row>98</xdr:row>
      <xdr:rowOff>80263</xdr:rowOff>
    </xdr:to>
    <xdr:cxnSp macro="">
      <xdr:nvCxnSpPr>
        <xdr:cNvPr id="465" name="直線コネクタ 464"/>
        <xdr:cNvCxnSpPr/>
      </xdr:nvCxnSpPr>
      <xdr:spPr>
        <a:xfrm>
          <a:off x="6972300" y="16536936"/>
          <a:ext cx="889000" cy="3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145084</xdr:rowOff>
    </xdr:from>
    <xdr:to>
      <xdr:col>55</xdr:col>
      <xdr:colOff>50800</xdr:colOff>
      <xdr:row>98</xdr:row>
      <xdr:rowOff>75234</xdr:rowOff>
    </xdr:to>
    <xdr:sp macro="" textlink="">
      <xdr:nvSpPr>
        <xdr:cNvPr id="475" name="楕円 474"/>
        <xdr:cNvSpPr/>
      </xdr:nvSpPr>
      <xdr:spPr>
        <a:xfrm>
          <a:off x="10426700" y="16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123511</xdr:rowOff>
    </xdr:from>
    <xdr:ext cx="534377" cy="259045"/>
    <xdr:sp macro="" textlink="">
      <xdr:nvSpPr>
        <xdr:cNvPr id="476" name="普通建設事業費 （ うち更新整備　）該当値テキスト"/>
        <xdr:cNvSpPr txBox="1"/>
      </xdr:nvSpPr>
      <xdr:spPr>
        <a:xfrm>
          <a:off x="10528300" y="1675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54890</xdr:rowOff>
    </xdr:from>
    <xdr:to>
      <xdr:col>50</xdr:col>
      <xdr:colOff>165100</xdr:colOff>
      <xdr:row>98</xdr:row>
      <xdr:rowOff>156490</xdr:rowOff>
    </xdr:to>
    <xdr:sp macro="" textlink="">
      <xdr:nvSpPr>
        <xdr:cNvPr id="477" name="楕円 476"/>
        <xdr:cNvSpPr/>
      </xdr:nvSpPr>
      <xdr:spPr>
        <a:xfrm>
          <a:off x="9588500" y="168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147617</xdr:rowOff>
    </xdr:from>
    <xdr:ext cx="469744" cy="259045"/>
    <xdr:sp macro="" textlink="">
      <xdr:nvSpPr>
        <xdr:cNvPr id="478" name="テキスト ボックス 477"/>
        <xdr:cNvSpPr txBox="1"/>
      </xdr:nvSpPr>
      <xdr:spPr>
        <a:xfrm>
          <a:off x="9404428" y="1694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49454</xdr:rowOff>
    </xdr:from>
    <xdr:to>
      <xdr:col>46</xdr:col>
      <xdr:colOff>38100</xdr:colOff>
      <xdr:row>98</xdr:row>
      <xdr:rowOff>151054</xdr:rowOff>
    </xdr:to>
    <xdr:sp macro="" textlink="">
      <xdr:nvSpPr>
        <xdr:cNvPr id="479" name="楕円 478"/>
        <xdr:cNvSpPr/>
      </xdr:nvSpPr>
      <xdr:spPr>
        <a:xfrm>
          <a:off x="8699500" y="168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142181</xdr:rowOff>
    </xdr:from>
    <xdr:ext cx="469744" cy="259045"/>
    <xdr:sp macro="" textlink="">
      <xdr:nvSpPr>
        <xdr:cNvPr id="480" name="テキスト ボックス 479"/>
        <xdr:cNvSpPr txBox="1"/>
      </xdr:nvSpPr>
      <xdr:spPr>
        <a:xfrm>
          <a:off x="8515428" y="1694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29463</xdr:rowOff>
    </xdr:from>
    <xdr:to>
      <xdr:col>41</xdr:col>
      <xdr:colOff>101600</xdr:colOff>
      <xdr:row>98</xdr:row>
      <xdr:rowOff>131063</xdr:rowOff>
    </xdr:to>
    <xdr:sp macro="" textlink="">
      <xdr:nvSpPr>
        <xdr:cNvPr id="481" name="楕円 480"/>
        <xdr:cNvSpPr/>
      </xdr:nvSpPr>
      <xdr:spPr>
        <a:xfrm>
          <a:off x="7810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122190</xdr:rowOff>
    </xdr:from>
    <xdr:ext cx="534377" cy="259045"/>
    <xdr:sp macro="" textlink="">
      <xdr:nvSpPr>
        <xdr:cNvPr id="482" name="テキスト ボックス 481"/>
        <xdr:cNvSpPr txBox="1"/>
      </xdr:nvSpPr>
      <xdr:spPr>
        <a:xfrm>
          <a:off x="7594111"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26936</xdr:rowOff>
    </xdr:from>
    <xdr:to>
      <xdr:col>36</xdr:col>
      <xdr:colOff>165100</xdr:colOff>
      <xdr:row>96</xdr:row>
      <xdr:rowOff>128536</xdr:rowOff>
    </xdr:to>
    <xdr:sp macro="" textlink="">
      <xdr:nvSpPr>
        <xdr:cNvPr id="483" name="楕円 482"/>
        <xdr:cNvSpPr/>
      </xdr:nvSpPr>
      <xdr:spPr>
        <a:xfrm>
          <a:off x="6921500" y="164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145063</xdr:rowOff>
    </xdr:from>
    <xdr:ext cx="534377" cy="259045"/>
    <xdr:sp macro="" textlink="">
      <xdr:nvSpPr>
        <xdr:cNvPr id="484" name="テキスト ボックス 483"/>
        <xdr:cNvSpPr txBox="1"/>
      </xdr:nvSpPr>
      <xdr:spPr>
        <a:xfrm>
          <a:off x="6705111" y="162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163588</xdr:rowOff>
    </xdr:from>
    <xdr:to>
      <xdr:col>85</xdr:col>
      <xdr:colOff>127000</xdr:colOff>
      <xdr:row>37</xdr:row>
      <xdr:rowOff>164960</xdr:rowOff>
    </xdr:to>
    <xdr:cxnSp macro="">
      <xdr:nvCxnSpPr>
        <xdr:cNvPr id="509" name="直線コネクタ 508"/>
        <xdr:cNvCxnSpPr/>
      </xdr:nvCxnSpPr>
      <xdr:spPr>
        <a:xfrm>
          <a:off x="15481300" y="650723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163588</xdr:rowOff>
    </xdr:from>
    <xdr:to>
      <xdr:col>81</xdr:col>
      <xdr:colOff>50800</xdr:colOff>
      <xdr:row>38</xdr:row>
      <xdr:rowOff>25400</xdr:rowOff>
    </xdr:to>
    <xdr:cxnSp macro="">
      <xdr:nvCxnSpPr>
        <xdr:cNvPr id="512" name="直線コネクタ 511"/>
        <xdr:cNvCxnSpPr/>
      </xdr:nvCxnSpPr>
      <xdr:spPr>
        <a:xfrm flipV="1">
          <a:off x="14592300" y="6507238"/>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114160</xdr:rowOff>
    </xdr:from>
    <xdr:to>
      <xdr:col>85</xdr:col>
      <xdr:colOff>177800</xdr:colOff>
      <xdr:row>38</xdr:row>
      <xdr:rowOff>44310</xdr:rowOff>
    </xdr:to>
    <xdr:sp macro="" textlink="">
      <xdr:nvSpPr>
        <xdr:cNvPr id="528" name="楕円 527"/>
        <xdr:cNvSpPr/>
      </xdr:nvSpPr>
      <xdr:spPr>
        <a:xfrm>
          <a:off x="16268700" y="6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112789</xdr:rowOff>
    </xdr:from>
    <xdr:to>
      <xdr:col>81</xdr:col>
      <xdr:colOff>101600</xdr:colOff>
      <xdr:row>38</xdr:row>
      <xdr:rowOff>42938</xdr:rowOff>
    </xdr:to>
    <xdr:sp macro="" textlink="">
      <xdr:nvSpPr>
        <xdr:cNvPr id="530" name="楕円 529"/>
        <xdr:cNvSpPr/>
      </xdr:nvSpPr>
      <xdr:spPr>
        <a:xfrm>
          <a:off x="15430500" y="6456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34065</xdr:rowOff>
    </xdr:from>
    <xdr:ext cx="378565" cy="259045"/>
    <xdr:sp macro="" textlink="">
      <xdr:nvSpPr>
        <xdr:cNvPr id="531" name="テキスト ボックス 530"/>
        <xdr:cNvSpPr txBox="1"/>
      </xdr:nvSpPr>
      <xdr:spPr>
        <a:xfrm>
          <a:off x="15292017" y="6549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110668</xdr:rowOff>
    </xdr:from>
    <xdr:to>
      <xdr:col>85</xdr:col>
      <xdr:colOff>127000</xdr:colOff>
      <xdr:row>77</xdr:row>
      <xdr:rowOff>131976</xdr:rowOff>
    </xdr:to>
    <xdr:cxnSp macro="">
      <xdr:nvCxnSpPr>
        <xdr:cNvPr id="617" name="直線コネクタ 616"/>
        <xdr:cNvCxnSpPr/>
      </xdr:nvCxnSpPr>
      <xdr:spPr>
        <a:xfrm flipV="1">
          <a:off x="15481300" y="13312318"/>
          <a:ext cx="838200" cy="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131976</xdr:rowOff>
    </xdr:from>
    <xdr:to>
      <xdr:col>81</xdr:col>
      <xdr:colOff>50800</xdr:colOff>
      <xdr:row>77</xdr:row>
      <xdr:rowOff>133936</xdr:rowOff>
    </xdr:to>
    <xdr:cxnSp macro="">
      <xdr:nvCxnSpPr>
        <xdr:cNvPr id="620" name="直線コネクタ 619"/>
        <xdr:cNvCxnSpPr/>
      </xdr:nvCxnSpPr>
      <xdr:spPr>
        <a:xfrm flipV="1">
          <a:off x="14592300" y="1333362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133936</xdr:rowOff>
    </xdr:from>
    <xdr:to>
      <xdr:col>76</xdr:col>
      <xdr:colOff>114300</xdr:colOff>
      <xdr:row>77</xdr:row>
      <xdr:rowOff>135748</xdr:rowOff>
    </xdr:to>
    <xdr:cxnSp macro="">
      <xdr:nvCxnSpPr>
        <xdr:cNvPr id="623" name="直線コネクタ 622"/>
        <xdr:cNvCxnSpPr/>
      </xdr:nvCxnSpPr>
      <xdr:spPr>
        <a:xfrm flipV="1">
          <a:off x="13703300" y="1333558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135748</xdr:rowOff>
    </xdr:from>
    <xdr:to>
      <xdr:col>71</xdr:col>
      <xdr:colOff>177800</xdr:colOff>
      <xdr:row>77</xdr:row>
      <xdr:rowOff>141953</xdr:rowOff>
    </xdr:to>
    <xdr:cxnSp macro="">
      <xdr:nvCxnSpPr>
        <xdr:cNvPr id="626" name="直線コネクタ 625"/>
        <xdr:cNvCxnSpPr/>
      </xdr:nvCxnSpPr>
      <xdr:spPr>
        <a:xfrm flipV="1">
          <a:off x="12814300" y="1333739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59868</xdr:rowOff>
    </xdr:from>
    <xdr:to>
      <xdr:col>85</xdr:col>
      <xdr:colOff>177800</xdr:colOff>
      <xdr:row>77</xdr:row>
      <xdr:rowOff>161468</xdr:rowOff>
    </xdr:to>
    <xdr:sp macro="" textlink="">
      <xdr:nvSpPr>
        <xdr:cNvPr id="636" name="楕円 635"/>
        <xdr:cNvSpPr/>
      </xdr:nvSpPr>
      <xdr:spPr>
        <a:xfrm>
          <a:off x="16268700" y="132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38295</xdr:rowOff>
    </xdr:from>
    <xdr:ext cx="534377" cy="259045"/>
    <xdr:sp macro="" textlink="">
      <xdr:nvSpPr>
        <xdr:cNvPr id="637" name="公債費該当値テキスト"/>
        <xdr:cNvSpPr txBox="1"/>
      </xdr:nvSpPr>
      <xdr:spPr>
        <a:xfrm>
          <a:off x="16370300" y="132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81176</xdr:rowOff>
    </xdr:from>
    <xdr:to>
      <xdr:col>81</xdr:col>
      <xdr:colOff>101600</xdr:colOff>
      <xdr:row>78</xdr:row>
      <xdr:rowOff>11326</xdr:rowOff>
    </xdr:to>
    <xdr:sp macro="" textlink="">
      <xdr:nvSpPr>
        <xdr:cNvPr id="638" name="楕円 637"/>
        <xdr:cNvSpPr/>
      </xdr:nvSpPr>
      <xdr:spPr>
        <a:xfrm>
          <a:off x="15430500" y="132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2453</xdr:rowOff>
    </xdr:from>
    <xdr:ext cx="534377" cy="259045"/>
    <xdr:sp macro="" textlink="">
      <xdr:nvSpPr>
        <xdr:cNvPr id="639" name="テキスト ボックス 638"/>
        <xdr:cNvSpPr txBox="1"/>
      </xdr:nvSpPr>
      <xdr:spPr>
        <a:xfrm>
          <a:off x="15214111" y="1337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83136</xdr:rowOff>
    </xdr:from>
    <xdr:to>
      <xdr:col>76</xdr:col>
      <xdr:colOff>165100</xdr:colOff>
      <xdr:row>78</xdr:row>
      <xdr:rowOff>13286</xdr:rowOff>
    </xdr:to>
    <xdr:sp macro="" textlink="">
      <xdr:nvSpPr>
        <xdr:cNvPr id="640" name="楕円 639"/>
        <xdr:cNvSpPr/>
      </xdr:nvSpPr>
      <xdr:spPr>
        <a:xfrm>
          <a:off x="14541500" y="132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4413</xdr:rowOff>
    </xdr:from>
    <xdr:ext cx="534377" cy="259045"/>
    <xdr:sp macro="" textlink="">
      <xdr:nvSpPr>
        <xdr:cNvPr id="641" name="テキスト ボックス 640"/>
        <xdr:cNvSpPr txBox="1"/>
      </xdr:nvSpPr>
      <xdr:spPr>
        <a:xfrm>
          <a:off x="14325111" y="133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84948</xdr:rowOff>
    </xdr:from>
    <xdr:to>
      <xdr:col>72</xdr:col>
      <xdr:colOff>38100</xdr:colOff>
      <xdr:row>78</xdr:row>
      <xdr:rowOff>15098</xdr:rowOff>
    </xdr:to>
    <xdr:sp macro="" textlink="">
      <xdr:nvSpPr>
        <xdr:cNvPr id="642" name="楕円 641"/>
        <xdr:cNvSpPr/>
      </xdr:nvSpPr>
      <xdr:spPr>
        <a:xfrm>
          <a:off x="13652500" y="1328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6225</xdr:rowOff>
    </xdr:from>
    <xdr:ext cx="534377" cy="259045"/>
    <xdr:sp macro="" textlink="">
      <xdr:nvSpPr>
        <xdr:cNvPr id="643" name="テキスト ボックス 642"/>
        <xdr:cNvSpPr txBox="1"/>
      </xdr:nvSpPr>
      <xdr:spPr>
        <a:xfrm>
          <a:off x="13436111" y="133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91153</xdr:rowOff>
    </xdr:from>
    <xdr:to>
      <xdr:col>67</xdr:col>
      <xdr:colOff>101600</xdr:colOff>
      <xdr:row>78</xdr:row>
      <xdr:rowOff>21303</xdr:rowOff>
    </xdr:to>
    <xdr:sp macro="" textlink="">
      <xdr:nvSpPr>
        <xdr:cNvPr id="644" name="楕円 643"/>
        <xdr:cNvSpPr/>
      </xdr:nvSpPr>
      <xdr:spPr>
        <a:xfrm>
          <a:off x="12763500" y="132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12430</xdr:rowOff>
    </xdr:from>
    <xdr:ext cx="534377" cy="259045"/>
    <xdr:sp macro="" textlink="">
      <xdr:nvSpPr>
        <xdr:cNvPr id="645" name="テキスト ボックス 644"/>
        <xdr:cNvSpPr txBox="1"/>
      </xdr:nvSpPr>
      <xdr:spPr>
        <a:xfrm>
          <a:off x="12547111" y="133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117926</xdr:rowOff>
    </xdr:from>
    <xdr:to>
      <xdr:col>85</xdr:col>
      <xdr:colOff>127000</xdr:colOff>
      <xdr:row>97</xdr:row>
      <xdr:rowOff>159245</xdr:rowOff>
    </xdr:to>
    <xdr:cxnSp macro="">
      <xdr:nvCxnSpPr>
        <xdr:cNvPr id="674" name="直線コネクタ 673"/>
        <xdr:cNvCxnSpPr/>
      </xdr:nvCxnSpPr>
      <xdr:spPr>
        <a:xfrm>
          <a:off x="15481300" y="16748576"/>
          <a:ext cx="8382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97867</xdr:rowOff>
    </xdr:from>
    <xdr:to>
      <xdr:col>81</xdr:col>
      <xdr:colOff>50800</xdr:colOff>
      <xdr:row>97</xdr:row>
      <xdr:rowOff>117926</xdr:rowOff>
    </xdr:to>
    <xdr:cxnSp macro="">
      <xdr:nvCxnSpPr>
        <xdr:cNvPr id="677" name="直線コネクタ 676"/>
        <xdr:cNvCxnSpPr/>
      </xdr:nvCxnSpPr>
      <xdr:spPr>
        <a:xfrm>
          <a:off x="14592300" y="16728517"/>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97867</xdr:rowOff>
    </xdr:from>
    <xdr:to>
      <xdr:col>76</xdr:col>
      <xdr:colOff>114300</xdr:colOff>
      <xdr:row>97</xdr:row>
      <xdr:rowOff>119335</xdr:rowOff>
    </xdr:to>
    <xdr:cxnSp macro="">
      <xdr:nvCxnSpPr>
        <xdr:cNvPr id="680" name="直線コネクタ 679"/>
        <xdr:cNvCxnSpPr/>
      </xdr:nvCxnSpPr>
      <xdr:spPr>
        <a:xfrm flipV="1">
          <a:off x="13703300" y="16728517"/>
          <a:ext cx="889000" cy="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115563</xdr:rowOff>
    </xdr:from>
    <xdr:to>
      <xdr:col>71</xdr:col>
      <xdr:colOff>177800</xdr:colOff>
      <xdr:row>97</xdr:row>
      <xdr:rowOff>119335</xdr:rowOff>
    </xdr:to>
    <xdr:cxnSp macro="">
      <xdr:nvCxnSpPr>
        <xdr:cNvPr id="683" name="直線コネクタ 682"/>
        <xdr:cNvCxnSpPr/>
      </xdr:nvCxnSpPr>
      <xdr:spPr>
        <a:xfrm>
          <a:off x="12814300" y="1674621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108445</xdr:rowOff>
    </xdr:from>
    <xdr:to>
      <xdr:col>85</xdr:col>
      <xdr:colOff>177800</xdr:colOff>
      <xdr:row>98</xdr:row>
      <xdr:rowOff>38595</xdr:rowOff>
    </xdr:to>
    <xdr:sp macro="" textlink="">
      <xdr:nvSpPr>
        <xdr:cNvPr id="693" name="楕円 692"/>
        <xdr:cNvSpPr/>
      </xdr:nvSpPr>
      <xdr:spPr>
        <a:xfrm>
          <a:off x="16268700" y="167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86872</xdr:rowOff>
    </xdr:from>
    <xdr:ext cx="534377" cy="259045"/>
    <xdr:sp macro="" textlink="">
      <xdr:nvSpPr>
        <xdr:cNvPr id="694" name="積立金該当値テキスト"/>
        <xdr:cNvSpPr txBox="1"/>
      </xdr:nvSpPr>
      <xdr:spPr>
        <a:xfrm>
          <a:off x="16370300" y="167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67126</xdr:rowOff>
    </xdr:from>
    <xdr:to>
      <xdr:col>81</xdr:col>
      <xdr:colOff>101600</xdr:colOff>
      <xdr:row>97</xdr:row>
      <xdr:rowOff>168726</xdr:rowOff>
    </xdr:to>
    <xdr:sp macro="" textlink="">
      <xdr:nvSpPr>
        <xdr:cNvPr id="695" name="楕円 694"/>
        <xdr:cNvSpPr/>
      </xdr:nvSpPr>
      <xdr:spPr>
        <a:xfrm>
          <a:off x="15430500" y="166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13803</xdr:rowOff>
    </xdr:from>
    <xdr:ext cx="534377" cy="259045"/>
    <xdr:sp macro="" textlink="">
      <xdr:nvSpPr>
        <xdr:cNvPr id="696" name="テキスト ボックス 695"/>
        <xdr:cNvSpPr txBox="1"/>
      </xdr:nvSpPr>
      <xdr:spPr>
        <a:xfrm>
          <a:off x="15214111" y="1647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47067</xdr:rowOff>
    </xdr:from>
    <xdr:to>
      <xdr:col>76</xdr:col>
      <xdr:colOff>165100</xdr:colOff>
      <xdr:row>97</xdr:row>
      <xdr:rowOff>148667</xdr:rowOff>
    </xdr:to>
    <xdr:sp macro="" textlink="">
      <xdr:nvSpPr>
        <xdr:cNvPr id="697" name="楕円 696"/>
        <xdr:cNvSpPr/>
      </xdr:nvSpPr>
      <xdr:spPr>
        <a:xfrm>
          <a:off x="14541500" y="166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165194</xdr:rowOff>
    </xdr:from>
    <xdr:ext cx="534377" cy="259045"/>
    <xdr:sp macro="" textlink="">
      <xdr:nvSpPr>
        <xdr:cNvPr id="698" name="テキスト ボックス 697"/>
        <xdr:cNvSpPr txBox="1"/>
      </xdr:nvSpPr>
      <xdr:spPr>
        <a:xfrm>
          <a:off x="14325111" y="164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68535</xdr:rowOff>
    </xdr:from>
    <xdr:to>
      <xdr:col>72</xdr:col>
      <xdr:colOff>38100</xdr:colOff>
      <xdr:row>97</xdr:row>
      <xdr:rowOff>170135</xdr:rowOff>
    </xdr:to>
    <xdr:sp macro="" textlink="">
      <xdr:nvSpPr>
        <xdr:cNvPr id="699" name="楕円 698"/>
        <xdr:cNvSpPr/>
      </xdr:nvSpPr>
      <xdr:spPr>
        <a:xfrm>
          <a:off x="13652500" y="166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15212</xdr:rowOff>
    </xdr:from>
    <xdr:ext cx="534377" cy="259045"/>
    <xdr:sp macro="" textlink="">
      <xdr:nvSpPr>
        <xdr:cNvPr id="700" name="テキスト ボックス 699"/>
        <xdr:cNvSpPr txBox="1"/>
      </xdr:nvSpPr>
      <xdr:spPr>
        <a:xfrm>
          <a:off x="13436111" y="164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64763</xdr:rowOff>
    </xdr:from>
    <xdr:to>
      <xdr:col>67</xdr:col>
      <xdr:colOff>101600</xdr:colOff>
      <xdr:row>97</xdr:row>
      <xdr:rowOff>166363</xdr:rowOff>
    </xdr:to>
    <xdr:sp macro="" textlink="">
      <xdr:nvSpPr>
        <xdr:cNvPr id="701" name="楕円 700"/>
        <xdr:cNvSpPr/>
      </xdr:nvSpPr>
      <xdr:spPr>
        <a:xfrm>
          <a:off x="12763500" y="166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11440</xdr:rowOff>
    </xdr:from>
    <xdr:ext cx="534377" cy="259045"/>
    <xdr:sp macro="" textlink="">
      <xdr:nvSpPr>
        <xdr:cNvPr id="702" name="テキスト ボックス 701"/>
        <xdr:cNvSpPr txBox="1"/>
      </xdr:nvSpPr>
      <xdr:spPr>
        <a:xfrm>
          <a:off x="12547111" y="1647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32830</xdr:rowOff>
    </xdr:from>
    <xdr:to>
      <xdr:col>116</xdr:col>
      <xdr:colOff>63500</xdr:colOff>
      <xdr:row>59</xdr:row>
      <xdr:rowOff>32830</xdr:rowOff>
    </xdr:to>
    <xdr:cxnSp macro="">
      <xdr:nvCxnSpPr>
        <xdr:cNvPr id="790" name="直線コネクタ 789"/>
        <xdr:cNvCxnSpPr/>
      </xdr:nvCxnSpPr>
      <xdr:spPr>
        <a:xfrm>
          <a:off x="21323300" y="1014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32410</xdr:rowOff>
    </xdr:from>
    <xdr:to>
      <xdr:col>111</xdr:col>
      <xdr:colOff>177800</xdr:colOff>
      <xdr:row>59</xdr:row>
      <xdr:rowOff>32830</xdr:rowOff>
    </xdr:to>
    <xdr:cxnSp macro="">
      <xdr:nvCxnSpPr>
        <xdr:cNvPr id="793" name="直線コネクタ 792"/>
        <xdr:cNvCxnSpPr/>
      </xdr:nvCxnSpPr>
      <xdr:spPr>
        <a:xfrm>
          <a:off x="20434300" y="1014796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32410</xdr:rowOff>
    </xdr:from>
    <xdr:to>
      <xdr:col>107</xdr:col>
      <xdr:colOff>50800</xdr:colOff>
      <xdr:row>59</xdr:row>
      <xdr:rowOff>32448</xdr:rowOff>
    </xdr:to>
    <xdr:cxnSp macro="">
      <xdr:nvCxnSpPr>
        <xdr:cNvPr id="796" name="直線コネクタ 795"/>
        <xdr:cNvCxnSpPr/>
      </xdr:nvCxnSpPr>
      <xdr:spPr>
        <a:xfrm flipV="1">
          <a:off x="19545300" y="101479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32448</xdr:rowOff>
    </xdr:from>
    <xdr:to>
      <xdr:col>102</xdr:col>
      <xdr:colOff>114300</xdr:colOff>
      <xdr:row>59</xdr:row>
      <xdr:rowOff>32486</xdr:rowOff>
    </xdr:to>
    <xdr:cxnSp macro="">
      <xdr:nvCxnSpPr>
        <xdr:cNvPr id="799" name="直線コネクタ 798"/>
        <xdr:cNvCxnSpPr/>
      </xdr:nvCxnSpPr>
      <xdr:spPr>
        <a:xfrm flipV="1">
          <a:off x="18656300" y="1014799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153480</xdr:rowOff>
    </xdr:from>
    <xdr:to>
      <xdr:col>116</xdr:col>
      <xdr:colOff>114300</xdr:colOff>
      <xdr:row>59</xdr:row>
      <xdr:rowOff>83630</xdr:rowOff>
    </xdr:to>
    <xdr:sp macro="" textlink="">
      <xdr:nvSpPr>
        <xdr:cNvPr id="809" name="楕円 808"/>
        <xdr:cNvSpPr/>
      </xdr:nvSpPr>
      <xdr:spPr>
        <a:xfrm>
          <a:off x="221107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68407</xdr:rowOff>
    </xdr:from>
    <xdr:ext cx="378565" cy="259045"/>
    <xdr:sp macro="" textlink="">
      <xdr:nvSpPr>
        <xdr:cNvPr id="810" name="貸付金該当値テキスト"/>
        <xdr:cNvSpPr txBox="1"/>
      </xdr:nvSpPr>
      <xdr:spPr>
        <a:xfrm>
          <a:off x="22212300" y="1001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153480</xdr:rowOff>
    </xdr:from>
    <xdr:to>
      <xdr:col>112</xdr:col>
      <xdr:colOff>38100</xdr:colOff>
      <xdr:row>59</xdr:row>
      <xdr:rowOff>83630</xdr:rowOff>
    </xdr:to>
    <xdr:sp macro="" textlink="">
      <xdr:nvSpPr>
        <xdr:cNvPr id="811" name="楕円 810"/>
        <xdr:cNvSpPr/>
      </xdr:nvSpPr>
      <xdr:spPr>
        <a:xfrm>
          <a:off x="21272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74757</xdr:rowOff>
    </xdr:from>
    <xdr:ext cx="378565" cy="259045"/>
    <xdr:sp macro="" textlink="">
      <xdr:nvSpPr>
        <xdr:cNvPr id="812" name="テキスト ボックス 811"/>
        <xdr:cNvSpPr txBox="1"/>
      </xdr:nvSpPr>
      <xdr:spPr>
        <a:xfrm>
          <a:off x="21134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153060</xdr:rowOff>
    </xdr:from>
    <xdr:to>
      <xdr:col>107</xdr:col>
      <xdr:colOff>101600</xdr:colOff>
      <xdr:row>59</xdr:row>
      <xdr:rowOff>83210</xdr:rowOff>
    </xdr:to>
    <xdr:sp macro="" textlink="">
      <xdr:nvSpPr>
        <xdr:cNvPr id="813" name="楕円 812"/>
        <xdr:cNvSpPr/>
      </xdr:nvSpPr>
      <xdr:spPr>
        <a:xfrm>
          <a:off x="20383500" y="100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74337</xdr:rowOff>
    </xdr:from>
    <xdr:ext cx="378565" cy="259045"/>
    <xdr:sp macro="" textlink="">
      <xdr:nvSpPr>
        <xdr:cNvPr id="814" name="テキスト ボックス 813"/>
        <xdr:cNvSpPr txBox="1"/>
      </xdr:nvSpPr>
      <xdr:spPr>
        <a:xfrm>
          <a:off x="20245017" y="1018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153098</xdr:rowOff>
    </xdr:from>
    <xdr:to>
      <xdr:col>102</xdr:col>
      <xdr:colOff>165100</xdr:colOff>
      <xdr:row>59</xdr:row>
      <xdr:rowOff>83248</xdr:rowOff>
    </xdr:to>
    <xdr:sp macro="" textlink="">
      <xdr:nvSpPr>
        <xdr:cNvPr id="815" name="楕円 814"/>
        <xdr:cNvSpPr/>
      </xdr:nvSpPr>
      <xdr:spPr>
        <a:xfrm>
          <a:off x="19494500" y="100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74375</xdr:rowOff>
    </xdr:from>
    <xdr:ext cx="378565" cy="259045"/>
    <xdr:sp macro="" textlink="">
      <xdr:nvSpPr>
        <xdr:cNvPr id="816" name="テキスト ボックス 815"/>
        <xdr:cNvSpPr txBox="1"/>
      </xdr:nvSpPr>
      <xdr:spPr>
        <a:xfrm>
          <a:off x="19356017" y="1018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153136</xdr:rowOff>
    </xdr:from>
    <xdr:to>
      <xdr:col>98</xdr:col>
      <xdr:colOff>38100</xdr:colOff>
      <xdr:row>59</xdr:row>
      <xdr:rowOff>83286</xdr:rowOff>
    </xdr:to>
    <xdr:sp macro="" textlink="">
      <xdr:nvSpPr>
        <xdr:cNvPr id="817" name="楕円 816"/>
        <xdr:cNvSpPr/>
      </xdr:nvSpPr>
      <xdr:spPr>
        <a:xfrm>
          <a:off x="18605500" y="100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74413</xdr:rowOff>
    </xdr:from>
    <xdr:ext cx="378565" cy="259045"/>
    <xdr:sp macro="" textlink="">
      <xdr:nvSpPr>
        <xdr:cNvPr id="818" name="テキスト ボックス 817"/>
        <xdr:cNvSpPr txBox="1"/>
      </xdr:nvSpPr>
      <xdr:spPr>
        <a:xfrm>
          <a:off x="18467017" y="1018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96838</xdr:rowOff>
    </xdr:from>
    <xdr:to>
      <xdr:col>116</xdr:col>
      <xdr:colOff>63500</xdr:colOff>
      <xdr:row>75</xdr:row>
      <xdr:rowOff>42431</xdr:rowOff>
    </xdr:to>
    <xdr:cxnSp macro="">
      <xdr:nvCxnSpPr>
        <xdr:cNvPr id="848" name="直線コネクタ 847"/>
        <xdr:cNvCxnSpPr/>
      </xdr:nvCxnSpPr>
      <xdr:spPr>
        <a:xfrm>
          <a:off x="21323300" y="12612688"/>
          <a:ext cx="838200" cy="2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96838</xdr:rowOff>
    </xdr:from>
    <xdr:to>
      <xdr:col>111</xdr:col>
      <xdr:colOff>177800</xdr:colOff>
      <xdr:row>74</xdr:row>
      <xdr:rowOff>13094</xdr:rowOff>
    </xdr:to>
    <xdr:cxnSp macro="">
      <xdr:nvCxnSpPr>
        <xdr:cNvPr id="851" name="直線コネクタ 850"/>
        <xdr:cNvCxnSpPr/>
      </xdr:nvCxnSpPr>
      <xdr:spPr>
        <a:xfrm flipV="1">
          <a:off x="20434300" y="12612688"/>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157035</xdr:rowOff>
    </xdr:from>
    <xdr:to>
      <xdr:col>107</xdr:col>
      <xdr:colOff>50800</xdr:colOff>
      <xdr:row>74</xdr:row>
      <xdr:rowOff>13094</xdr:rowOff>
    </xdr:to>
    <xdr:cxnSp macro="">
      <xdr:nvCxnSpPr>
        <xdr:cNvPr id="854" name="直線コネクタ 853"/>
        <xdr:cNvCxnSpPr/>
      </xdr:nvCxnSpPr>
      <xdr:spPr>
        <a:xfrm>
          <a:off x="19545300" y="12672885"/>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157035</xdr:rowOff>
    </xdr:from>
    <xdr:to>
      <xdr:col>102</xdr:col>
      <xdr:colOff>114300</xdr:colOff>
      <xdr:row>74</xdr:row>
      <xdr:rowOff>28677</xdr:rowOff>
    </xdr:to>
    <xdr:cxnSp macro="">
      <xdr:nvCxnSpPr>
        <xdr:cNvPr id="857" name="直線コネクタ 856"/>
        <xdr:cNvCxnSpPr/>
      </xdr:nvCxnSpPr>
      <xdr:spPr>
        <a:xfrm flipV="1">
          <a:off x="18656300" y="12672885"/>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163081</xdr:rowOff>
    </xdr:from>
    <xdr:to>
      <xdr:col>116</xdr:col>
      <xdr:colOff>114300</xdr:colOff>
      <xdr:row>75</xdr:row>
      <xdr:rowOff>93231</xdr:rowOff>
    </xdr:to>
    <xdr:sp macro="" textlink="">
      <xdr:nvSpPr>
        <xdr:cNvPr id="867" name="楕円 866"/>
        <xdr:cNvSpPr/>
      </xdr:nvSpPr>
      <xdr:spPr>
        <a:xfrm>
          <a:off x="22110700" y="128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14508</xdr:rowOff>
    </xdr:from>
    <xdr:ext cx="534377" cy="259045"/>
    <xdr:sp macro="" textlink="">
      <xdr:nvSpPr>
        <xdr:cNvPr id="868" name="繰出金該当値テキスト"/>
        <xdr:cNvSpPr txBox="1"/>
      </xdr:nvSpPr>
      <xdr:spPr>
        <a:xfrm>
          <a:off x="22212300" y="127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46038</xdr:rowOff>
    </xdr:from>
    <xdr:to>
      <xdr:col>112</xdr:col>
      <xdr:colOff>38100</xdr:colOff>
      <xdr:row>73</xdr:row>
      <xdr:rowOff>147638</xdr:rowOff>
    </xdr:to>
    <xdr:sp macro="" textlink="">
      <xdr:nvSpPr>
        <xdr:cNvPr id="869" name="楕円 868"/>
        <xdr:cNvSpPr/>
      </xdr:nvSpPr>
      <xdr:spPr>
        <a:xfrm>
          <a:off x="21272500" y="125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164165</xdr:rowOff>
    </xdr:from>
    <xdr:ext cx="534377" cy="259045"/>
    <xdr:sp macro="" textlink="">
      <xdr:nvSpPr>
        <xdr:cNvPr id="870" name="テキスト ボックス 869"/>
        <xdr:cNvSpPr txBox="1"/>
      </xdr:nvSpPr>
      <xdr:spPr>
        <a:xfrm>
          <a:off x="21056111" y="123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133744</xdr:rowOff>
    </xdr:from>
    <xdr:to>
      <xdr:col>107</xdr:col>
      <xdr:colOff>101600</xdr:colOff>
      <xdr:row>74</xdr:row>
      <xdr:rowOff>63894</xdr:rowOff>
    </xdr:to>
    <xdr:sp macro="" textlink="">
      <xdr:nvSpPr>
        <xdr:cNvPr id="871" name="楕円 870"/>
        <xdr:cNvSpPr/>
      </xdr:nvSpPr>
      <xdr:spPr>
        <a:xfrm>
          <a:off x="20383500" y="126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80421</xdr:rowOff>
    </xdr:from>
    <xdr:ext cx="534377" cy="259045"/>
    <xdr:sp macro="" textlink="">
      <xdr:nvSpPr>
        <xdr:cNvPr id="872" name="テキスト ボックス 871"/>
        <xdr:cNvSpPr txBox="1"/>
      </xdr:nvSpPr>
      <xdr:spPr>
        <a:xfrm>
          <a:off x="20167111" y="1242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106235</xdr:rowOff>
    </xdr:from>
    <xdr:to>
      <xdr:col>102</xdr:col>
      <xdr:colOff>165100</xdr:colOff>
      <xdr:row>74</xdr:row>
      <xdr:rowOff>36385</xdr:rowOff>
    </xdr:to>
    <xdr:sp macro="" textlink="">
      <xdr:nvSpPr>
        <xdr:cNvPr id="873" name="楕円 872"/>
        <xdr:cNvSpPr/>
      </xdr:nvSpPr>
      <xdr:spPr>
        <a:xfrm>
          <a:off x="19494500" y="126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52912</xdr:rowOff>
    </xdr:from>
    <xdr:ext cx="534377" cy="259045"/>
    <xdr:sp macro="" textlink="">
      <xdr:nvSpPr>
        <xdr:cNvPr id="874" name="テキスト ボックス 873"/>
        <xdr:cNvSpPr txBox="1"/>
      </xdr:nvSpPr>
      <xdr:spPr>
        <a:xfrm>
          <a:off x="19278111" y="123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149327</xdr:rowOff>
    </xdr:from>
    <xdr:to>
      <xdr:col>98</xdr:col>
      <xdr:colOff>38100</xdr:colOff>
      <xdr:row>74</xdr:row>
      <xdr:rowOff>79477</xdr:rowOff>
    </xdr:to>
    <xdr:sp macro="" textlink="">
      <xdr:nvSpPr>
        <xdr:cNvPr id="875" name="楕円 874"/>
        <xdr:cNvSpPr/>
      </xdr:nvSpPr>
      <xdr:spPr>
        <a:xfrm>
          <a:off x="18605500" y="1266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96004</xdr:rowOff>
    </xdr:from>
    <xdr:ext cx="534377" cy="259045"/>
    <xdr:sp macro="" textlink="">
      <xdr:nvSpPr>
        <xdr:cNvPr id="876" name="テキスト ボックス 875"/>
        <xdr:cNvSpPr txBox="1"/>
      </xdr:nvSpPr>
      <xdr:spPr>
        <a:xfrm>
          <a:off x="18389111" y="124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・歳出決算額は、住民一人当たり</a:t>
          </a:r>
          <a:r>
            <a:rPr kumimoji="1" lang="en-US" altLang="ja-JP" sz="800">
              <a:solidFill>
                <a:schemeClr val="dk1"/>
              </a:solidFill>
              <a:effectLst/>
              <a:latin typeface="+mn-lt"/>
              <a:ea typeface="+mn-ea"/>
              <a:cs typeface="+mn-cs"/>
            </a:rPr>
            <a:t>495,576</a:t>
          </a:r>
          <a:r>
            <a:rPr kumimoji="1" lang="ja-JP" altLang="ja-JP" sz="800">
              <a:solidFill>
                <a:schemeClr val="dk1"/>
              </a:solidFill>
              <a:effectLst/>
              <a:latin typeface="+mn-lt"/>
              <a:ea typeface="+mn-ea"/>
              <a:cs typeface="+mn-cs"/>
            </a:rPr>
            <a:t>円となり、前年度に比べ</a:t>
          </a:r>
          <a:r>
            <a:rPr kumimoji="1" lang="en-US" altLang="ja-JP" sz="800">
              <a:solidFill>
                <a:schemeClr val="dk1"/>
              </a:solidFill>
              <a:effectLst/>
              <a:latin typeface="+mn-lt"/>
              <a:ea typeface="+mn-ea"/>
              <a:cs typeface="+mn-cs"/>
            </a:rPr>
            <a:t>121,213</a:t>
          </a:r>
          <a:r>
            <a:rPr kumimoji="1" lang="ja-JP" altLang="ja-JP"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32.4</a:t>
          </a:r>
          <a:r>
            <a:rPr kumimoji="1" lang="ja-JP" altLang="ja-JP" sz="800">
              <a:solidFill>
                <a:schemeClr val="dk1"/>
              </a:solidFill>
              <a:effectLst/>
              <a:latin typeface="+mn-lt"/>
              <a:ea typeface="+mn-ea"/>
              <a:cs typeface="+mn-cs"/>
            </a:rPr>
            <a:t>％）の増となった。</a:t>
          </a:r>
          <a:endParaRPr lang="ja-JP" altLang="ja-JP" sz="800">
            <a:effectLst/>
          </a:endParaRPr>
        </a:p>
        <a:p>
          <a:r>
            <a:rPr kumimoji="1" lang="ja-JP" altLang="ja-JP" sz="800">
              <a:solidFill>
                <a:srgbClr val="FF0000"/>
              </a:solidFill>
              <a:effectLst/>
              <a:latin typeface="+mn-lt"/>
              <a:ea typeface="+mn-ea"/>
              <a:cs typeface="+mn-cs"/>
            </a:rPr>
            <a:t>・</a:t>
          </a:r>
          <a:r>
            <a:rPr kumimoji="1" lang="ja-JP" altLang="ja-JP" sz="800">
              <a:solidFill>
                <a:schemeClr val="tx1"/>
              </a:solidFill>
              <a:effectLst/>
              <a:latin typeface="+mn-lt"/>
              <a:ea typeface="+mn-ea"/>
              <a:cs typeface="+mn-cs"/>
            </a:rPr>
            <a:t>増となった要因としては、</a:t>
          </a:r>
          <a:r>
            <a:rPr kumimoji="1" lang="ja-JP" altLang="en-US" sz="800">
              <a:solidFill>
                <a:schemeClr val="tx1"/>
              </a:solidFill>
              <a:effectLst/>
              <a:latin typeface="+mn-lt"/>
              <a:ea typeface="+mn-ea"/>
              <a:cs typeface="+mn-cs"/>
            </a:rPr>
            <a:t>新型コロナウイルス感染症の感染拡大による特別定額給付金の給付に伴い、補助費等</a:t>
          </a:r>
          <a:r>
            <a:rPr kumimoji="1" lang="ja-JP" altLang="ja-JP" sz="800">
              <a:solidFill>
                <a:schemeClr val="tx1"/>
              </a:solidFill>
              <a:effectLst/>
              <a:latin typeface="+mn-lt"/>
              <a:ea typeface="+mn-ea"/>
              <a:cs typeface="+mn-cs"/>
            </a:rPr>
            <a:t>が</a:t>
          </a:r>
          <a:r>
            <a:rPr kumimoji="1" lang="en-US" altLang="ja-JP" sz="800">
              <a:solidFill>
                <a:schemeClr val="tx1"/>
              </a:solidFill>
              <a:effectLst/>
              <a:latin typeface="+mn-lt"/>
              <a:ea typeface="+mn-ea"/>
              <a:cs typeface="+mn-cs"/>
            </a:rPr>
            <a:t>108,233</a:t>
          </a:r>
          <a:r>
            <a:rPr kumimoji="1" lang="ja-JP" altLang="ja-JP" sz="800">
              <a:solidFill>
                <a:schemeClr val="tx1"/>
              </a:solidFill>
              <a:effectLst/>
              <a:latin typeface="+mn-lt"/>
              <a:ea typeface="+mn-ea"/>
              <a:cs typeface="+mn-cs"/>
            </a:rPr>
            <a:t>円（</a:t>
          </a:r>
          <a:r>
            <a:rPr kumimoji="1" lang="en-US" altLang="ja-JP" sz="800">
              <a:solidFill>
                <a:schemeClr val="tx1"/>
              </a:solidFill>
              <a:effectLst/>
              <a:latin typeface="+mn-lt"/>
              <a:ea typeface="+mn-ea"/>
              <a:cs typeface="+mn-cs"/>
            </a:rPr>
            <a:t>262.3</a:t>
          </a:r>
          <a:r>
            <a:rPr kumimoji="1" lang="ja-JP" altLang="ja-JP" sz="800">
              <a:solidFill>
                <a:schemeClr val="tx1"/>
              </a:solidFill>
              <a:effectLst/>
              <a:latin typeface="+mn-lt"/>
              <a:ea typeface="+mn-ea"/>
              <a:cs typeface="+mn-cs"/>
            </a:rPr>
            <a:t>％）の増となったことや、</a:t>
          </a:r>
          <a:r>
            <a:rPr kumimoji="1" lang="ja-JP" altLang="en-US" sz="800">
              <a:solidFill>
                <a:schemeClr val="tx1"/>
              </a:solidFill>
              <a:effectLst/>
              <a:latin typeface="+mn-lt"/>
              <a:ea typeface="+mn-ea"/>
              <a:cs typeface="+mn-cs"/>
            </a:rPr>
            <a:t>国の</a:t>
          </a:r>
          <a:r>
            <a:rPr kumimoji="1" lang="en-US" altLang="ja-JP" sz="800">
              <a:solidFill>
                <a:schemeClr val="tx1"/>
              </a:solidFill>
              <a:effectLst/>
              <a:latin typeface="+mn-lt"/>
              <a:ea typeface="+mn-ea"/>
              <a:cs typeface="+mn-cs"/>
            </a:rPr>
            <a:t>GIGA</a:t>
          </a:r>
          <a:r>
            <a:rPr kumimoji="1" lang="ja-JP" altLang="en-US" sz="800">
              <a:solidFill>
                <a:schemeClr val="tx1"/>
              </a:solidFill>
              <a:effectLst/>
              <a:latin typeface="+mn-lt"/>
              <a:ea typeface="+mn-ea"/>
              <a:cs typeface="+mn-cs"/>
            </a:rPr>
            <a:t>スクール構想による児童・生徒</a:t>
          </a:r>
          <a:r>
            <a:rPr kumimoji="1" lang="en-US" altLang="ja-JP" sz="800">
              <a:solidFill>
                <a:schemeClr val="tx1"/>
              </a:solidFill>
              <a:effectLst/>
              <a:latin typeface="+mn-lt"/>
              <a:ea typeface="+mn-ea"/>
              <a:cs typeface="+mn-cs"/>
            </a:rPr>
            <a:t>1</a:t>
          </a:r>
          <a:r>
            <a:rPr kumimoji="1" lang="ja-JP" altLang="en-US" sz="800">
              <a:solidFill>
                <a:schemeClr val="tx1"/>
              </a:solidFill>
              <a:effectLst/>
              <a:latin typeface="+mn-lt"/>
              <a:ea typeface="+mn-ea"/>
              <a:cs typeface="+mn-cs"/>
            </a:rPr>
            <a:t>人</a:t>
          </a:r>
          <a:r>
            <a:rPr kumimoji="1" lang="en-US" altLang="ja-JP" sz="800">
              <a:solidFill>
                <a:schemeClr val="tx1"/>
              </a:solidFill>
              <a:effectLst/>
              <a:latin typeface="+mn-lt"/>
              <a:ea typeface="+mn-ea"/>
              <a:cs typeface="+mn-cs"/>
            </a:rPr>
            <a:t>1</a:t>
          </a:r>
          <a:r>
            <a:rPr kumimoji="1" lang="ja-JP" altLang="en-US" sz="800">
              <a:solidFill>
                <a:schemeClr val="tx1"/>
              </a:solidFill>
              <a:effectLst/>
              <a:latin typeface="+mn-lt"/>
              <a:ea typeface="+mn-ea"/>
              <a:cs typeface="+mn-cs"/>
            </a:rPr>
            <a:t>台端末の整備の伴い物件費が</a:t>
          </a:r>
          <a:r>
            <a:rPr kumimoji="1" lang="en-US" altLang="ja-JP" sz="800">
              <a:solidFill>
                <a:schemeClr val="tx1"/>
              </a:solidFill>
              <a:effectLst/>
              <a:latin typeface="+mn-lt"/>
              <a:ea typeface="+mn-ea"/>
              <a:cs typeface="+mn-cs"/>
            </a:rPr>
            <a:t>11,552</a:t>
          </a:r>
          <a:r>
            <a:rPr kumimoji="1" lang="ja-JP" altLang="ja-JP" sz="800">
              <a:solidFill>
                <a:schemeClr val="tx1"/>
              </a:solidFill>
              <a:effectLst/>
              <a:latin typeface="+mn-lt"/>
              <a:ea typeface="+mn-ea"/>
              <a:cs typeface="+mn-cs"/>
            </a:rPr>
            <a:t>円（</a:t>
          </a:r>
          <a:r>
            <a:rPr kumimoji="1" lang="en-US" altLang="ja-JP" sz="800">
              <a:solidFill>
                <a:schemeClr val="tx1"/>
              </a:solidFill>
              <a:effectLst/>
              <a:latin typeface="+mn-lt"/>
              <a:ea typeface="+mn-ea"/>
              <a:cs typeface="+mn-cs"/>
            </a:rPr>
            <a:t>20.6</a:t>
          </a:r>
          <a:r>
            <a:rPr kumimoji="1" lang="ja-JP" altLang="ja-JP" sz="800">
              <a:solidFill>
                <a:schemeClr val="tx1"/>
              </a:solidFill>
              <a:effectLst/>
              <a:latin typeface="+mn-lt"/>
              <a:ea typeface="+mn-ea"/>
              <a:cs typeface="+mn-cs"/>
            </a:rPr>
            <a:t>％）増となったことによるものである。</a:t>
          </a:r>
          <a:endParaRPr lang="ja-JP" altLang="ja-JP" sz="800">
            <a:solidFill>
              <a:schemeClr val="tx1"/>
            </a:solidFill>
            <a:effectLst/>
          </a:endParaRPr>
        </a:p>
        <a:p>
          <a:r>
            <a:rPr kumimoji="1" lang="ja-JP" altLang="ja-JP" sz="800">
              <a:solidFill>
                <a:schemeClr val="tx1"/>
              </a:solidFill>
              <a:effectLst/>
              <a:latin typeface="+mn-lt"/>
              <a:ea typeface="+mn-ea"/>
              <a:cs typeface="+mn-cs"/>
            </a:rPr>
            <a:t>　</a:t>
          </a:r>
          <a:r>
            <a:rPr kumimoji="1" lang="ja-JP" altLang="ja-JP" sz="800">
              <a:solidFill>
                <a:schemeClr val="dk1"/>
              </a:solidFill>
              <a:effectLst/>
              <a:latin typeface="+mn-lt"/>
              <a:ea typeface="+mn-ea"/>
              <a:cs typeface="+mn-cs"/>
            </a:rPr>
            <a:t>今後、老朽化した公共施設の更新等が見込まれるため、公共施設等総合管理計画に基づき、更新費用の平準化や施設配置の見直し等を行い財政負担の軽減を図る。</a:t>
          </a:r>
          <a:endParaRPr lang="ja-JP" altLang="ja-JP" sz="800">
            <a:effectLst/>
          </a:endParaRPr>
        </a:p>
        <a:p>
          <a:r>
            <a:rPr kumimoji="1" lang="ja-JP" altLang="ja-JP" sz="800">
              <a:solidFill>
                <a:schemeClr val="dk1"/>
              </a:solidFill>
              <a:effectLst/>
              <a:latin typeface="+mn-lt"/>
              <a:ea typeface="+mn-ea"/>
              <a:cs typeface="+mn-cs"/>
            </a:rPr>
            <a:t>・類似団体の平均額を上回っている項目としては、物件費、扶助費、繰出金となった。</a:t>
          </a:r>
          <a:endParaRPr lang="ja-JP" altLang="ja-JP" sz="800">
            <a:effectLst/>
          </a:endParaRPr>
        </a:p>
        <a:p>
          <a:r>
            <a:rPr kumimoji="1" lang="ja-JP" altLang="ja-JP" sz="800">
              <a:solidFill>
                <a:schemeClr val="dk1"/>
              </a:solidFill>
              <a:effectLst/>
              <a:latin typeface="+mn-lt"/>
              <a:ea typeface="+mn-ea"/>
              <a:cs typeface="+mn-cs"/>
            </a:rPr>
            <a:t>・物件費については住民一人当たりのコストが</a:t>
          </a:r>
          <a:r>
            <a:rPr kumimoji="1" lang="en-US" altLang="ja-JP" sz="800">
              <a:solidFill>
                <a:schemeClr val="dk1"/>
              </a:solidFill>
              <a:effectLst/>
              <a:latin typeface="+mn-lt"/>
              <a:ea typeface="+mn-ea"/>
              <a:cs typeface="+mn-cs"/>
            </a:rPr>
            <a:t>67,653</a:t>
          </a:r>
          <a:r>
            <a:rPr kumimoji="1" lang="ja-JP" altLang="ja-JP" sz="800">
              <a:solidFill>
                <a:schemeClr val="dk1"/>
              </a:solidFill>
              <a:effectLst/>
              <a:latin typeface="+mn-lt"/>
              <a:ea typeface="+mn-ea"/>
              <a:cs typeface="+mn-cs"/>
            </a:rPr>
            <a:t>円となり、前年度に比べ</a:t>
          </a:r>
          <a:r>
            <a:rPr kumimoji="1" lang="en-US" altLang="ja-JP" sz="800">
              <a:solidFill>
                <a:schemeClr val="dk1"/>
              </a:solidFill>
              <a:effectLst/>
              <a:latin typeface="+mn-lt"/>
              <a:ea typeface="+mn-ea"/>
              <a:cs typeface="+mn-cs"/>
            </a:rPr>
            <a:t>11,552</a:t>
          </a:r>
          <a:r>
            <a:rPr kumimoji="1" lang="ja-JP" altLang="ja-JP"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20.6</a:t>
          </a:r>
          <a:r>
            <a:rPr kumimoji="1" lang="ja-JP" altLang="ja-JP" sz="800">
              <a:solidFill>
                <a:schemeClr val="dk1"/>
              </a:solidFill>
              <a:effectLst/>
              <a:latin typeface="+mn-lt"/>
              <a:ea typeface="+mn-ea"/>
              <a:cs typeface="+mn-cs"/>
            </a:rPr>
            <a:t>％）の増となった。</a:t>
          </a:r>
          <a:r>
            <a:rPr kumimoji="1" lang="en-US" altLang="ja-JP" sz="800">
              <a:solidFill>
                <a:schemeClr val="dk1"/>
              </a:solidFill>
              <a:effectLst/>
              <a:latin typeface="+mn-lt"/>
              <a:ea typeface="+mn-ea"/>
              <a:cs typeface="+mn-cs"/>
            </a:rPr>
            <a:t>GIGA</a:t>
          </a:r>
          <a:r>
            <a:rPr kumimoji="1" lang="ja-JP" altLang="en-US" sz="800">
              <a:solidFill>
                <a:schemeClr val="dk1"/>
              </a:solidFill>
              <a:effectLst/>
              <a:latin typeface="+mn-lt"/>
              <a:ea typeface="+mn-ea"/>
              <a:cs typeface="+mn-cs"/>
            </a:rPr>
            <a:t>スクール整備のための電算機器等購入費や学童保育所運営委託料の皆増等が要因として挙げられる。</a:t>
          </a:r>
          <a:endParaRPr lang="ja-JP" altLang="ja-JP" sz="800">
            <a:effectLst/>
          </a:endParaRPr>
        </a:p>
        <a:p>
          <a:r>
            <a:rPr kumimoji="1" lang="ja-JP" altLang="en-US" sz="800">
              <a:solidFill>
                <a:schemeClr val="dk1"/>
              </a:solidFill>
              <a:effectLst/>
              <a:latin typeface="+mn-lt"/>
              <a:ea typeface="+mn-ea"/>
              <a:cs typeface="+mn-cs"/>
            </a:rPr>
            <a:t>・補助費等については住民一人当たりのコストが</a:t>
          </a:r>
          <a:r>
            <a:rPr kumimoji="1" lang="en-US" altLang="ja-JP" sz="800">
              <a:solidFill>
                <a:schemeClr val="dk1"/>
              </a:solidFill>
              <a:effectLst/>
              <a:latin typeface="+mn-lt"/>
              <a:ea typeface="+mn-ea"/>
              <a:cs typeface="+mn-cs"/>
            </a:rPr>
            <a:t>149,491</a:t>
          </a:r>
          <a:r>
            <a:rPr kumimoji="1" lang="ja-JP" altLang="en-US" sz="800">
              <a:solidFill>
                <a:schemeClr val="dk1"/>
              </a:solidFill>
              <a:effectLst/>
              <a:latin typeface="+mn-lt"/>
              <a:ea typeface="+mn-ea"/>
              <a:cs typeface="+mn-cs"/>
            </a:rPr>
            <a:t>円となり、前年度に比べ</a:t>
          </a:r>
          <a:r>
            <a:rPr kumimoji="1" lang="en-US" altLang="ja-JP" sz="800">
              <a:solidFill>
                <a:schemeClr val="dk1"/>
              </a:solidFill>
              <a:effectLst/>
              <a:latin typeface="+mn-lt"/>
              <a:ea typeface="+mn-ea"/>
              <a:cs typeface="+mn-cs"/>
            </a:rPr>
            <a:t>108,233</a:t>
          </a:r>
          <a:r>
            <a:rPr kumimoji="1" lang="ja-JP" altLang="en-US"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262.3</a:t>
          </a:r>
          <a:r>
            <a:rPr kumimoji="1" lang="ja-JP" altLang="en-US" sz="800">
              <a:solidFill>
                <a:schemeClr val="dk1"/>
              </a:solidFill>
              <a:effectLst/>
              <a:latin typeface="+mn-lt"/>
              <a:ea typeface="+mn-ea"/>
              <a:cs typeface="+mn-cs"/>
            </a:rPr>
            <a:t>％）の増となった。</a:t>
          </a:r>
          <a:r>
            <a:rPr kumimoji="1" lang="ja-JP" altLang="ja-JP" sz="800">
              <a:solidFill>
                <a:schemeClr val="dk1"/>
              </a:solidFill>
              <a:effectLst/>
              <a:latin typeface="+mn-lt"/>
              <a:ea typeface="+mn-ea"/>
              <a:cs typeface="+mn-cs"/>
            </a:rPr>
            <a:t>特別定額給付金</a:t>
          </a:r>
          <a:r>
            <a:rPr kumimoji="1" lang="ja-JP" altLang="en-US" sz="800">
              <a:solidFill>
                <a:schemeClr val="dk1"/>
              </a:solidFill>
              <a:effectLst/>
              <a:latin typeface="+mn-lt"/>
              <a:ea typeface="+mn-ea"/>
              <a:cs typeface="+mn-cs"/>
            </a:rPr>
            <a:t>の皆増等が要因として挙げられる。</a:t>
          </a:r>
        </a:p>
        <a:p>
          <a:r>
            <a:rPr kumimoji="1" lang="ja-JP" altLang="ja-JP" sz="800">
              <a:solidFill>
                <a:schemeClr val="dk1"/>
              </a:solidFill>
              <a:effectLst/>
              <a:latin typeface="+mn-lt"/>
              <a:ea typeface="+mn-ea"/>
              <a:cs typeface="+mn-cs"/>
            </a:rPr>
            <a:t>・繰出金については住民一人当たりのコストが</a:t>
          </a:r>
          <a:r>
            <a:rPr kumimoji="1" lang="en-US" altLang="ja-JP" sz="800">
              <a:solidFill>
                <a:schemeClr val="dk1"/>
              </a:solidFill>
              <a:effectLst/>
              <a:latin typeface="+mn-lt"/>
              <a:ea typeface="+mn-ea"/>
              <a:cs typeface="+mn-cs"/>
            </a:rPr>
            <a:t>38,053</a:t>
          </a:r>
          <a:r>
            <a:rPr kumimoji="1" lang="ja-JP" altLang="ja-JP" sz="800">
              <a:solidFill>
                <a:schemeClr val="dk1"/>
              </a:solidFill>
              <a:effectLst/>
              <a:latin typeface="+mn-lt"/>
              <a:ea typeface="+mn-ea"/>
              <a:cs typeface="+mn-cs"/>
            </a:rPr>
            <a:t>円となり、前年度に比べ</a:t>
          </a:r>
          <a:r>
            <a:rPr kumimoji="1" lang="en-US" altLang="ja-JP" sz="800">
              <a:solidFill>
                <a:schemeClr val="dk1"/>
              </a:solidFill>
              <a:effectLst/>
              <a:latin typeface="+mn-lt"/>
              <a:ea typeface="+mn-ea"/>
              <a:cs typeface="+mn-cs"/>
            </a:rPr>
            <a:t>7,572</a:t>
          </a:r>
          <a:r>
            <a:rPr kumimoji="1" lang="ja-JP" altLang="ja-JP"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16.6</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減</a:t>
          </a:r>
          <a:r>
            <a:rPr kumimoji="1" lang="ja-JP" altLang="ja-JP" sz="800">
              <a:solidFill>
                <a:schemeClr val="dk1"/>
              </a:solidFill>
              <a:effectLst/>
              <a:latin typeface="+mn-lt"/>
              <a:ea typeface="+mn-ea"/>
              <a:cs typeface="+mn-cs"/>
            </a:rPr>
            <a:t>となった。下水道事業</a:t>
          </a:r>
          <a:r>
            <a:rPr kumimoji="1" lang="ja-JP" altLang="en-US" sz="800">
              <a:solidFill>
                <a:schemeClr val="dk1"/>
              </a:solidFill>
              <a:effectLst/>
              <a:latin typeface="+mn-lt"/>
              <a:ea typeface="+mn-ea"/>
              <a:cs typeface="+mn-cs"/>
            </a:rPr>
            <a:t>の法適用に伴い繰出金の性質が繰出金から補助金等へ変更となったことが</a:t>
          </a:r>
          <a:r>
            <a:rPr kumimoji="1" lang="ja-JP" altLang="ja-JP" sz="800">
              <a:solidFill>
                <a:schemeClr val="dk1"/>
              </a:solidFill>
              <a:effectLst/>
              <a:latin typeface="+mn-lt"/>
              <a:ea typeface="+mn-ea"/>
              <a:cs typeface="+mn-cs"/>
            </a:rPr>
            <a:t>要因として挙げられる。</a:t>
          </a:r>
          <a:endParaRPr lang="ja-JP" altLang="ja-JP" sz="800">
            <a:effectLst/>
          </a:endParaRPr>
        </a:p>
        <a:p>
          <a:r>
            <a:rPr kumimoji="1" lang="ja-JP" altLang="ja-JP" sz="800">
              <a:solidFill>
                <a:schemeClr val="dk1"/>
              </a:solidFill>
              <a:effectLst/>
              <a:latin typeface="+mn-lt"/>
              <a:ea typeface="+mn-ea"/>
              <a:cs typeface="+mn-cs"/>
            </a:rPr>
            <a:t>　経費の節減などにより、今後の財政負担の軽減を図る。</a:t>
          </a:r>
          <a:endParaRPr kumimoji="1" lang="en-US" altLang="ja-JP" sz="800">
            <a:solidFill>
              <a:schemeClr val="dk1"/>
            </a:solidFill>
            <a:effectLst/>
            <a:latin typeface="+mn-lt"/>
            <a:ea typeface="+mn-ea"/>
            <a:cs typeface="+mn-cs"/>
          </a:endParaRPr>
        </a:p>
        <a:p>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85,317
84,116
13.42
44,273,867
42,281,094
1,916,352
17,286,421
20,408,691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4369</xdr:rowOff>
    </xdr:from>
    <xdr:to>
      <xdr:col>24</xdr:col>
      <xdr:colOff>63500</xdr:colOff>
      <xdr:row>35</xdr:row>
      <xdr:rowOff>17170</xdr:rowOff>
    </xdr:to>
    <xdr:cxnSp macro="">
      <xdr:nvCxnSpPr>
        <xdr:cNvPr id="59" name="直線コネクタ 58"/>
        <xdr:cNvCxnSpPr/>
      </xdr:nvCxnSpPr>
      <xdr:spPr>
        <a:xfrm>
          <a:off x="3797300" y="6005119"/>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4369</xdr:rowOff>
    </xdr:from>
    <xdr:to>
      <xdr:col>19</xdr:col>
      <xdr:colOff>177800</xdr:colOff>
      <xdr:row>35</xdr:row>
      <xdr:rowOff>72492</xdr:rowOff>
    </xdr:to>
    <xdr:cxnSp macro="">
      <xdr:nvCxnSpPr>
        <xdr:cNvPr id="62" name="直線コネクタ 61"/>
        <xdr:cNvCxnSpPr/>
      </xdr:nvCxnSpPr>
      <xdr:spPr>
        <a:xfrm flipV="1">
          <a:off x="2908300" y="600511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56032</xdr:rowOff>
    </xdr:from>
    <xdr:to>
      <xdr:col>15</xdr:col>
      <xdr:colOff>50800</xdr:colOff>
      <xdr:row>35</xdr:row>
      <xdr:rowOff>72492</xdr:rowOff>
    </xdr:to>
    <xdr:cxnSp macro="">
      <xdr:nvCxnSpPr>
        <xdr:cNvPr id="65" name="直線コネクタ 64"/>
        <xdr:cNvCxnSpPr/>
      </xdr:nvCxnSpPr>
      <xdr:spPr>
        <a:xfrm>
          <a:off x="2019300" y="605678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11684</xdr:rowOff>
    </xdr:from>
    <xdr:to>
      <xdr:col>10</xdr:col>
      <xdr:colOff>114300</xdr:colOff>
      <xdr:row>35</xdr:row>
      <xdr:rowOff>56032</xdr:rowOff>
    </xdr:to>
    <xdr:cxnSp macro="">
      <xdr:nvCxnSpPr>
        <xdr:cNvPr id="68" name="直線コネクタ 67"/>
        <xdr:cNvCxnSpPr/>
      </xdr:nvCxnSpPr>
      <xdr:spPr>
        <a:xfrm>
          <a:off x="1130300" y="6012434"/>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137820</xdr:rowOff>
    </xdr:from>
    <xdr:to>
      <xdr:col>24</xdr:col>
      <xdr:colOff>114300</xdr:colOff>
      <xdr:row>35</xdr:row>
      <xdr:rowOff>67970</xdr:rowOff>
    </xdr:to>
    <xdr:sp macro="" textlink="">
      <xdr:nvSpPr>
        <xdr:cNvPr id="78" name="楕円 77"/>
        <xdr:cNvSpPr/>
      </xdr:nvSpPr>
      <xdr:spPr>
        <a:xfrm>
          <a:off x="45847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160697</xdr:rowOff>
    </xdr:from>
    <xdr:ext cx="469744" cy="259045"/>
    <xdr:sp macro="" textlink="">
      <xdr:nvSpPr>
        <xdr:cNvPr id="79" name="議会費該当値テキスト"/>
        <xdr:cNvSpPr txBox="1"/>
      </xdr:nvSpPr>
      <xdr:spPr>
        <a:xfrm>
          <a:off x="4686300" y="58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125019</xdr:rowOff>
    </xdr:from>
    <xdr:to>
      <xdr:col>20</xdr:col>
      <xdr:colOff>38100</xdr:colOff>
      <xdr:row>35</xdr:row>
      <xdr:rowOff>55169</xdr:rowOff>
    </xdr:to>
    <xdr:sp macro="" textlink="">
      <xdr:nvSpPr>
        <xdr:cNvPr id="80" name="楕円 79"/>
        <xdr:cNvSpPr/>
      </xdr:nvSpPr>
      <xdr:spPr>
        <a:xfrm>
          <a:off x="3746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71696</xdr:rowOff>
    </xdr:from>
    <xdr:ext cx="469744" cy="259045"/>
    <xdr:sp macro="" textlink="">
      <xdr:nvSpPr>
        <xdr:cNvPr id="81" name="テキスト ボックス 80"/>
        <xdr:cNvSpPr txBox="1"/>
      </xdr:nvSpPr>
      <xdr:spPr>
        <a:xfrm>
          <a:off x="3562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21692</xdr:rowOff>
    </xdr:from>
    <xdr:to>
      <xdr:col>15</xdr:col>
      <xdr:colOff>101600</xdr:colOff>
      <xdr:row>35</xdr:row>
      <xdr:rowOff>123292</xdr:rowOff>
    </xdr:to>
    <xdr:sp macro="" textlink="">
      <xdr:nvSpPr>
        <xdr:cNvPr id="82" name="楕円 81"/>
        <xdr:cNvSpPr/>
      </xdr:nvSpPr>
      <xdr:spPr>
        <a:xfrm>
          <a:off x="28575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114419</xdr:rowOff>
    </xdr:from>
    <xdr:ext cx="469744" cy="259045"/>
    <xdr:sp macro="" textlink="">
      <xdr:nvSpPr>
        <xdr:cNvPr id="83" name="テキスト ボックス 82"/>
        <xdr:cNvSpPr txBox="1"/>
      </xdr:nvSpPr>
      <xdr:spPr>
        <a:xfrm>
          <a:off x="2673428" y="61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5232</xdr:rowOff>
    </xdr:from>
    <xdr:to>
      <xdr:col>10</xdr:col>
      <xdr:colOff>165100</xdr:colOff>
      <xdr:row>35</xdr:row>
      <xdr:rowOff>106832</xdr:rowOff>
    </xdr:to>
    <xdr:sp macro="" textlink="">
      <xdr:nvSpPr>
        <xdr:cNvPr id="84" name="楕円 83"/>
        <xdr:cNvSpPr/>
      </xdr:nvSpPr>
      <xdr:spPr>
        <a:xfrm>
          <a:off x="1968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97959</xdr:rowOff>
    </xdr:from>
    <xdr:ext cx="469744" cy="259045"/>
    <xdr:sp macro="" textlink="">
      <xdr:nvSpPr>
        <xdr:cNvPr id="85" name="テキスト ボックス 84"/>
        <xdr:cNvSpPr txBox="1"/>
      </xdr:nvSpPr>
      <xdr:spPr>
        <a:xfrm>
          <a:off x="1784428" y="609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132334</xdr:rowOff>
    </xdr:from>
    <xdr:to>
      <xdr:col>6</xdr:col>
      <xdr:colOff>38100</xdr:colOff>
      <xdr:row>35</xdr:row>
      <xdr:rowOff>62484</xdr:rowOff>
    </xdr:to>
    <xdr:sp macro="" textlink="">
      <xdr:nvSpPr>
        <xdr:cNvPr id="86" name="楕円 85"/>
        <xdr:cNvSpPr/>
      </xdr:nvSpPr>
      <xdr:spPr>
        <a:xfrm>
          <a:off x="1079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79011</xdr:rowOff>
    </xdr:from>
    <xdr:ext cx="469744" cy="259045"/>
    <xdr:sp macro="" textlink="">
      <xdr:nvSpPr>
        <xdr:cNvPr id="87" name="テキスト ボックス 86"/>
        <xdr:cNvSpPr txBox="1"/>
      </xdr:nvSpPr>
      <xdr:spPr>
        <a:xfrm>
          <a:off x="89542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142009</xdr:rowOff>
    </xdr:from>
    <xdr:to>
      <xdr:col>24</xdr:col>
      <xdr:colOff>63500</xdr:colOff>
      <xdr:row>59</xdr:row>
      <xdr:rowOff>59949</xdr:rowOff>
    </xdr:to>
    <xdr:cxnSp macro="">
      <xdr:nvCxnSpPr>
        <xdr:cNvPr id="117" name="直線コネクタ 116"/>
        <xdr:cNvCxnSpPr/>
      </xdr:nvCxnSpPr>
      <xdr:spPr>
        <a:xfrm flipV="1">
          <a:off x="3797300" y="9400309"/>
          <a:ext cx="838200" cy="77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59949</xdr:rowOff>
    </xdr:from>
    <xdr:to>
      <xdr:col>19</xdr:col>
      <xdr:colOff>177800</xdr:colOff>
      <xdr:row>59</xdr:row>
      <xdr:rowOff>76027</xdr:rowOff>
    </xdr:to>
    <xdr:cxnSp macro="">
      <xdr:nvCxnSpPr>
        <xdr:cNvPr id="120" name="直線コネクタ 119"/>
        <xdr:cNvCxnSpPr/>
      </xdr:nvCxnSpPr>
      <xdr:spPr>
        <a:xfrm flipV="1">
          <a:off x="2908300" y="10175499"/>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76027</xdr:rowOff>
    </xdr:from>
    <xdr:to>
      <xdr:col>15</xdr:col>
      <xdr:colOff>50800</xdr:colOff>
      <xdr:row>59</xdr:row>
      <xdr:rowOff>90269</xdr:rowOff>
    </xdr:to>
    <xdr:cxnSp macro="">
      <xdr:nvCxnSpPr>
        <xdr:cNvPr id="123" name="直線コネクタ 122"/>
        <xdr:cNvCxnSpPr/>
      </xdr:nvCxnSpPr>
      <xdr:spPr>
        <a:xfrm flipV="1">
          <a:off x="2019300" y="10191577"/>
          <a:ext cx="8890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47178</xdr:rowOff>
    </xdr:from>
    <xdr:to>
      <xdr:col>10</xdr:col>
      <xdr:colOff>114300</xdr:colOff>
      <xdr:row>59</xdr:row>
      <xdr:rowOff>90269</xdr:rowOff>
    </xdr:to>
    <xdr:cxnSp macro="">
      <xdr:nvCxnSpPr>
        <xdr:cNvPr id="126" name="直線コネクタ 125"/>
        <xdr:cNvCxnSpPr/>
      </xdr:nvCxnSpPr>
      <xdr:spPr>
        <a:xfrm>
          <a:off x="1130300" y="10162728"/>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91209</xdr:rowOff>
    </xdr:from>
    <xdr:to>
      <xdr:col>24</xdr:col>
      <xdr:colOff>114300</xdr:colOff>
      <xdr:row>55</xdr:row>
      <xdr:rowOff>21359</xdr:rowOff>
    </xdr:to>
    <xdr:sp macro="" textlink="">
      <xdr:nvSpPr>
        <xdr:cNvPr id="136" name="楕円 135"/>
        <xdr:cNvSpPr/>
      </xdr:nvSpPr>
      <xdr:spPr>
        <a:xfrm>
          <a:off x="4584700" y="93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69636</xdr:rowOff>
    </xdr:from>
    <xdr:ext cx="599010" cy="259045"/>
    <xdr:sp macro="" textlink="">
      <xdr:nvSpPr>
        <xdr:cNvPr id="137" name="総務費該当値テキスト"/>
        <xdr:cNvSpPr txBox="1"/>
      </xdr:nvSpPr>
      <xdr:spPr>
        <a:xfrm>
          <a:off x="4686300" y="932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9149</xdr:rowOff>
    </xdr:from>
    <xdr:to>
      <xdr:col>20</xdr:col>
      <xdr:colOff>38100</xdr:colOff>
      <xdr:row>59</xdr:row>
      <xdr:rowOff>110749</xdr:rowOff>
    </xdr:to>
    <xdr:sp macro="" textlink="">
      <xdr:nvSpPr>
        <xdr:cNvPr id="138" name="楕円 137"/>
        <xdr:cNvSpPr/>
      </xdr:nvSpPr>
      <xdr:spPr>
        <a:xfrm>
          <a:off x="3746500" y="101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101876</xdr:rowOff>
    </xdr:from>
    <xdr:ext cx="534377" cy="259045"/>
    <xdr:sp macro="" textlink="">
      <xdr:nvSpPr>
        <xdr:cNvPr id="139" name="テキスト ボックス 138"/>
        <xdr:cNvSpPr txBox="1"/>
      </xdr:nvSpPr>
      <xdr:spPr>
        <a:xfrm>
          <a:off x="3530111" y="1021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25227</xdr:rowOff>
    </xdr:from>
    <xdr:to>
      <xdr:col>15</xdr:col>
      <xdr:colOff>101600</xdr:colOff>
      <xdr:row>59</xdr:row>
      <xdr:rowOff>126827</xdr:rowOff>
    </xdr:to>
    <xdr:sp macro="" textlink="">
      <xdr:nvSpPr>
        <xdr:cNvPr id="140" name="楕円 139"/>
        <xdr:cNvSpPr/>
      </xdr:nvSpPr>
      <xdr:spPr>
        <a:xfrm>
          <a:off x="2857500" y="101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117954</xdr:rowOff>
    </xdr:from>
    <xdr:ext cx="534377" cy="259045"/>
    <xdr:sp macro="" textlink="">
      <xdr:nvSpPr>
        <xdr:cNvPr id="141" name="テキスト ボックス 140"/>
        <xdr:cNvSpPr txBox="1"/>
      </xdr:nvSpPr>
      <xdr:spPr>
        <a:xfrm>
          <a:off x="2641111" y="102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39469</xdr:rowOff>
    </xdr:from>
    <xdr:to>
      <xdr:col>10</xdr:col>
      <xdr:colOff>165100</xdr:colOff>
      <xdr:row>59</xdr:row>
      <xdr:rowOff>141069</xdr:rowOff>
    </xdr:to>
    <xdr:sp macro="" textlink="">
      <xdr:nvSpPr>
        <xdr:cNvPr id="142" name="楕円 141"/>
        <xdr:cNvSpPr/>
      </xdr:nvSpPr>
      <xdr:spPr>
        <a:xfrm>
          <a:off x="1968500" y="101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132196</xdr:rowOff>
    </xdr:from>
    <xdr:ext cx="534377" cy="259045"/>
    <xdr:sp macro="" textlink="">
      <xdr:nvSpPr>
        <xdr:cNvPr id="143" name="テキスト ボックス 142"/>
        <xdr:cNvSpPr txBox="1"/>
      </xdr:nvSpPr>
      <xdr:spPr>
        <a:xfrm>
          <a:off x="1752111" y="1024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167828</xdr:rowOff>
    </xdr:from>
    <xdr:to>
      <xdr:col>6</xdr:col>
      <xdr:colOff>38100</xdr:colOff>
      <xdr:row>59</xdr:row>
      <xdr:rowOff>97978</xdr:rowOff>
    </xdr:to>
    <xdr:sp macro="" textlink="">
      <xdr:nvSpPr>
        <xdr:cNvPr id="144" name="楕円 143"/>
        <xdr:cNvSpPr/>
      </xdr:nvSpPr>
      <xdr:spPr>
        <a:xfrm>
          <a:off x="1079500" y="101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114505</xdr:rowOff>
    </xdr:from>
    <xdr:ext cx="534377" cy="259045"/>
    <xdr:sp macro="" textlink="">
      <xdr:nvSpPr>
        <xdr:cNvPr id="145" name="テキスト ボックス 144"/>
        <xdr:cNvSpPr txBox="1"/>
      </xdr:nvSpPr>
      <xdr:spPr>
        <a:xfrm>
          <a:off x="863111" y="988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65438</xdr:rowOff>
    </xdr:from>
    <xdr:to>
      <xdr:col>24</xdr:col>
      <xdr:colOff>63500</xdr:colOff>
      <xdr:row>72</xdr:row>
      <xdr:rowOff>74560</xdr:rowOff>
    </xdr:to>
    <xdr:cxnSp macro="">
      <xdr:nvCxnSpPr>
        <xdr:cNvPr id="177" name="直線コネクタ 176"/>
        <xdr:cNvCxnSpPr/>
      </xdr:nvCxnSpPr>
      <xdr:spPr>
        <a:xfrm>
          <a:off x="3797300" y="12409838"/>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65438</xdr:rowOff>
    </xdr:from>
    <xdr:to>
      <xdr:col>19</xdr:col>
      <xdr:colOff>177800</xdr:colOff>
      <xdr:row>72</xdr:row>
      <xdr:rowOff>158510</xdr:rowOff>
    </xdr:to>
    <xdr:cxnSp macro="">
      <xdr:nvCxnSpPr>
        <xdr:cNvPr id="180" name="直線コネクタ 179"/>
        <xdr:cNvCxnSpPr/>
      </xdr:nvCxnSpPr>
      <xdr:spPr>
        <a:xfrm flipV="1">
          <a:off x="2908300" y="12409838"/>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36503</xdr:rowOff>
    </xdr:from>
    <xdr:to>
      <xdr:col>15</xdr:col>
      <xdr:colOff>50800</xdr:colOff>
      <xdr:row>72</xdr:row>
      <xdr:rowOff>158510</xdr:rowOff>
    </xdr:to>
    <xdr:cxnSp macro="">
      <xdr:nvCxnSpPr>
        <xdr:cNvPr id="183" name="直線コネクタ 182"/>
        <xdr:cNvCxnSpPr/>
      </xdr:nvCxnSpPr>
      <xdr:spPr>
        <a:xfrm>
          <a:off x="2019300" y="12380903"/>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36503</xdr:rowOff>
    </xdr:from>
    <xdr:to>
      <xdr:col>10</xdr:col>
      <xdr:colOff>114300</xdr:colOff>
      <xdr:row>72</xdr:row>
      <xdr:rowOff>140136</xdr:rowOff>
    </xdr:to>
    <xdr:cxnSp macro="">
      <xdr:nvCxnSpPr>
        <xdr:cNvPr id="186" name="直線コネクタ 185"/>
        <xdr:cNvCxnSpPr/>
      </xdr:nvCxnSpPr>
      <xdr:spPr>
        <a:xfrm flipV="1">
          <a:off x="1130300" y="12380903"/>
          <a:ext cx="889000" cy="10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23760</xdr:rowOff>
    </xdr:from>
    <xdr:to>
      <xdr:col>24</xdr:col>
      <xdr:colOff>114300</xdr:colOff>
      <xdr:row>72</xdr:row>
      <xdr:rowOff>125360</xdr:rowOff>
    </xdr:to>
    <xdr:sp macro="" textlink="">
      <xdr:nvSpPr>
        <xdr:cNvPr id="196" name="楕円 195"/>
        <xdr:cNvSpPr/>
      </xdr:nvSpPr>
      <xdr:spPr>
        <a:xfrm>
          <a:off x="4584700" y="123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46637</xdr:rowOff>
    </xdr:from>
    <xdr:ext cx="599010" cy="259045"/>
    <xdr:sp macro="" textlink="">
      <xdr:nvSpPr>
        <xdr:cNvPr id="197" name="民生費該当値テキスト"/>
        <xdr:cNvSpPr txBox="1"/>
      </xdr:nvSpPr>
      <xdr:spPr>
        <a:xfrm>
          <a:off x="4686300" y="1221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14638</xdr:rowOff>
    </xdr:from>
    <xdr:to>
      <xdr:col>20</xdr:col>
      <xdr:colOff>38100</xdr:colOff>
      <xdr:row>72</xdr:row>
      <xdr:rowOff>116238</xdr:rowOff>
    </xdr:to>
    <xdr:sp macro="" textlink="">
      <xdr:nvSpPr>
        <xdr:cNvPr id="198" name="楕円 197"/>
        <xdr:cNvSpPr/>
      </xdr:nvSpPr>
      <xdr:spPr>
        <a:xfrm>
          <a:off x="3746500" y="1235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132765</xdr:rowOff>
    </xdr:from>
    <xdr:ext cx="599010" cy="259045"/>
    <xdr:sp macro="" textlink="">
      <xdr:nvSpPr>
        <xdr:cNvPr id="199" name="テキスト ボックス 198"/>
        <xdr:cNvSpPr txBox="1"/>
      </xdr:nvSpPr>
      <xdr:spPr>
        <a:xfrm>
          <a:off x="3497795" y="1213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107710</xdr:rowOff>
    </xdr:from>
    <xdr:to>
      <xdr:col>15</xdr:col>
      <xdr:colOff>101600</xdr:colOff>
      <xdr:row>73</xdr:row>
      <xdr:rowOff>37860</xdr:rowOff>
    </xdr:to>
    <xdr:sp macro="" textlink="">
      <xdr:nvSpPr>
        <xdr:cNvPr id="200" name="楕円 199"/>
        <xdr:cNvSpPr/>
      </xdr:nvSpPr>
      <xdr:spPr>
        <a:xfrm>
          <a:off x="2857500" y="124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54387</xdr:rowOff>
    </xdr:from>
    <xdr:ext cx="599010" cy="259045"/>
    <xdr:sp macro="" textlink="">
      <xdr:nvSpPr>
        <xdr:cNvPr id="201" name="テキスト ボックス 200"/>
        <xdr:cNvSpPr txBox="1"/>
      </xdr:nvSpPr>
      <xdr:spPr>
        <a:xfrm>
          <a:off x="2608795" y="1222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157153</xdr:rowOff>
    </xdr:from>
    <xdr:to>
      <xdr:col>10</xdr:col>
      <xdr:colOff>165100</xdr:colOff>
      <xdr:row>72</xdr:row>
      <xdr:rowOff>87303</xdr:rowOff>
    </xdr:to>
    <xdr:sp macro="" textlink="">
      <xdr:nvSpPr>
        <xdr:cNvPr id="202" name="楕円 201"/>
        <xdr:cNvSpPr/>
      </xdr:nvSpPr>
      <xdr:spPr>
        <a:xfrm>
          <a:off x="1968500" y="123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103830</xdr:rowOff>
    </xdr:from>
    <xdr:ext cx="599010" cy="259045"/>
    <xdr:sp macro="" textlink="">
      <xdr:nvSpPr>
        <xdr:cNvPr id="203" name="テキスト ボックス 202"/>
        <xdr:cNvSpPr txBox="1"/>
      </xdr:nvSpPr>
      <xdr:spPr>
        <a:xfrm>
          <a:off x="1719795" y="1210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89336</xdr:rowOff>
    </xdr:from>
    <xdr:to>
      <xdr:col>6</xdr:col>
      <xdr:colOff>38100</xdr:colOff>
      <xdr:row>73</xdr:row>
      <xdr:rowOff>19486</xdr:rowOff>
    </xdr:to>
    <xdr:sp macro="" textlink="">
      <xdr:nvSpPr>
        <xdr:cNvPr id="204" name="楕円 203"/>
        <xdr:cNvSpPr/>
      </xdr:nvSpPr>
      <xdr:spPr>
        <a:xfrm>
          <a:off x="1079500" y="124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36013</xdr:rowOff>
    </xdr:from>
    <xdr:ext cx="599010" cy="259045"/>
    <xdr:sp macro="" textlink="">
      <xdr:nvSpPr>
        <xdr:cNvPr id="205" name="テキスト ボックス 204"/>
        <xdr:cNvSpPr txBox="1"/>
      </xdr:nvSpPr>
      <xdr:spPr>
        <a:xfrm>
          <a:off x="830795" y="1220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23876</xdr:rowOff>
    </xdr:from>
    <xdr:to>
      <xdr:col>24</xdr:col>
      <xdr:colOff>63500</xdr:colOff>
      <xdr:row>97</xdr:row>
      <xdr:rowOff>49073</xdr:rowOff>
    </xdr:to>
    <xdr:cxnSp macro="">
      <xdr:nvCxnSpPr>
        <xdr:cNvPr id="234" name="直線コネクタ 233"/>
        <xdr:cNvCxnSpPr/>
      </xdr:nvCxnSpPr>
      <xdr:spPr>
        <a:xfrm flipV="1">
          <a:off x="3797300" y="16654526"/>
          <a:ext cx="8382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49073</xdr:rowOff>
    </xdr:from>
    <xdr:to>
      <xdr:col>19</xdr:col>
      <xdr:colOff>177800</xdr:colOff>
      <xdr:row>97</xdr:row>
      <xdr:rowOff>54217</xdr:rowOff>
    </xdr:to>
    <xdr:cxnSp macro="">
      <xdr:nvCxnSpPr>
        <xdr:cNvPr id="237" name="直線コネクタ 236"/>
        <xdr:cNvCxnSpPr/>
      </xdr:nvCxnSpPr>
      <xdr:spPr>
        <a:xfrm flipV="1">
          <a:off x="2908300" y="1667972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54217</xdr:rowOff>
    </xdr:from>
    <xdr:to>
      <xdr:col>15</xdr:col>
      <xdr:colOff>50800</xdr:colOff>
      <xdr:row>97</xdr:row>
      <xdr:rowOff>54674</xdr:rowOff>
    </xdr:to>
    <xdr:cxnSp macro="">
      <xdr:nvCxnSpPr>
        <xdr:cNvPr id="240" name="直線コネクタ 239"/>
        <xdr:cNvCxnSpPr/>
      </xdr:nvCxnSpPr>
      <xdr:spPr>
        <a:xfrm flipV="1">
          <a:off x="2019300" y="166848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54674</xdr:rowOff>
    </xdr:from>
    <xdr:to>
      <xdr:col>10</xdr:col>
      <xdr:colOff>114300</xdr:colOff>
      <xdr:row>97</xdr:row>
      <xdr:rowOff>61748</xdr:rowOff>
    </xdr:to>
    <xdr:cxnSp macro="">
      <xdr:nvCxnSpPr>
        <xdr:cNvPr id="243" name="直線コネクタ 242"/>
        <xdr:cNvCxnSpPr/>
      </xdr:nvCxnSpPr>
      <xdr:spPr>
        <a:xfrm flipV="1">
          <a:off x="1130300" y="16685324"/>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144526</xdr:rowOff>
    </xdr:from>
    <xdr:to>
      <xdr:col>24</xdr:col>
      <xdr:colOff>114300</xdr:colOff>
      <xdr:row>97</xdr:row>
      <xdr:rowOff>74676</xdr:rowOff>
    </xdr:to>
    <xdr:sp macro="" textlink="">
      <xdr:nvSpPr>
        <xdr:cNvPr id="253" name="楕円 252"/>
        <xdr:cNvSpPr/>
      </xdr:nvSpPr>
      <xdr:spPr>
        <a:xfrm>
          <a:off x="4584700" y="1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59453</xdr:rowOff>
    </xdr:from>
    <xdr:ext cx="534377" cy="259045"/>
    <xdr:sp macro="" textlink="">
      <xdr:nvSpPr>
        <xdr:cNvPr id="254" name="衛生費該当値テキスト"/>
        <xdr:cNvSpPr txBox="1"/>
      </xdr:nvSpPr>
      <xdr:spPr>
        <a:xfrm>
          <a:off x="4686300" y="165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169723</xdr:rowOff>
    </xdr:from>
    <xdr:to>
      <xdr:col>20</xdr:col>
      <xdr:colOff>38100</xdr:colOff>
      <xdr:row>97</xdr:row>
      <xdr:rowOff>99873</xdr:rowOff>
    </xdr:to>
    <xdr:sp macro="" textlink="">
      <xdr:nvSpPr>
        <xdr:cNvPr id="255" name="楕円 254"/>
        <xdr:cNvSpPr/>
      </xdr:nvSpPr>
      <xdr:spPr>
        <a:xfrm>
          <a:off x="3746500" y="166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91000</xdr:rowOff>
    </xdr:from>
    <xdr:ext cx="534377" cy="259045"/>
    <xdr:sp macro="" textlink="">
      <xdr:nvSpPr>
        <xdr:cNvPr id="256" name="テキスト ボックス 255"/>
        <xdr:cNvSpPr txBox="1"/>
      </xdr:nvSpPr>
      <xdr:spPr>
        <a:xfrm>
          <a:off x="3530111" y="167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3417</xdr:rowOff>
    </xdr:from>
    <xdr:to>
      <xdr:col>15</xdr:col>
      <xdr:colOff>101600</xdr:colOff>
      <xdr:row>97</xdr:row>
      <xdr:rowOff>105017</xdr:rowOff>
    </xdr:to>
    <xdr:sp macro="" textlink="">
      <xdr:nvSpPr>
        <xdr:cNvPr id="257" name="楕円 256"/>
        <xdr:cNvSpPr/>
      </xdr:nvSpPr>
      <xdr:spPr>
        <a:xfrm>
          <a:off x="2857500" y="166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96144</xdr:rowOff>
    </xdr:from>
    <xdr:ext cx="534377" cy="259045"/>
    <xdr:sp macro="" textlink="">
      <xdr:nvSpPr>
        <xdr:cNvPr id="258" name="テキスト ボックス 257"/>
        <xdr:cNvSpPr txBox="1"/>
      </xdr:nvSpPr>
      <xdr:spPr>
        <a:xfrm>
          <a:off x="2641111" y="1672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3874</xdr:rowOff>
    </xdr:from>
    <xdr:to>
      <xdr:col>10</xdr:col>
      <xdr:colOff>165100</xdr:colOff>
      <xdr:row>97</xdr:row>
      <xdr:rowOff>105474</xdr:rowOff>
    </xdr:to>
    <xdr:sp macro="" textlink="">
      <xdr:nvSpPr>
        <xdr:cNvPr id="259" name="楕円 258"/>
        <xdr:cNvSpPr/>
      </xdr:nvSpPr>
      <xdr:spPr>
        <a:xfrm>
          <a:off x="1968500" y="166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96601</xdr:rowOff>
    </xdr:from>
    <xdr:ext cx="534377" cy="259045"/>
    <xdr:sp macro="" textlink="">
      <xdr:nvSpPr>
        <xdr:cNvPr id="260" name="テキスト ボックス 259"/>
        <xdr:cNvSpPr txBox="1"/>
      </xdr:nvSpPr>
      <xdr:spPr>
        <a:xfrm>
          <a:off x="175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10948</xdr:rowOff>
    </xdr:from>
    <xdr:to>
      <xdr:col>6</xdr:col>
      <xdr:colOff>38100</xdr:colOff>
      <xdr:row>97</xdr:row>
      <xdr:rowOff>112548</xdr:rowOff>
    </xdr:to>
    <xdr:sp macro="" textlink="">
      <xdr:nvSpPr>
        <xdr:cNvPr id="261" name="楕円 260"/>
        <xdr:cNvSpPr/>
      </xdr:nvSpPr>
      <xdr:spPr>
        <a:xfrm>
          <a:off x="1079500" y="166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103675</xdr:rowOff>
    </xdr:from>
    <xdr:ext cx="534377" cy="259045"/>
    <xdr:sp macro="" textlink="">
      <xdr:nvSpPr>
        <xdr:cNvPr id="262" name="テキスト ボックス 261"/>
        <xdr:cNvSpPr txBox="1"/>
      </xdr:nvSpPr>
      <xdr:spPr>
        <a:xfrm>
          <a:off x="863111" y="167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47498</xdr:rowOff>
    </xdr:from>
    <xdr:to>
      <xdr:col>55</xdr:col>
      <xdr:colOff>0</xdr:colOff>
      <xdr:row>38</xdr:row>
      <xdr:rowOff>49784</xdr:rowOff>
    </xdr:to>
    <xdr:cxnSp macro="">
      <xdr:nvCxnSpPr>
        <xdr:cNvPr id="291" name="直線コネクタ 290"/>
        <xdr:cNvCxnSpPr/>
      </xdr:nvCxnSpPr>
      <xdr:spPr>
        <a:xfrm>
          <a:off x="9639300" y="65625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34163</xdr:rowOff>
    </xdr:from>
    <xdr:to>
      <xdr:col>50</xdr:col>
      <xdr:colOff>114300</xdr:colOff>
      <xdr:row>38</xdr:row>
      <xdr:rowOff>47498</xdr:rowOff>
    </xdr:to>
    <xdr:cxnSp macro="">
      <xdr:nvCxnSpPr>
        <xdr:cNvPr id="294" name="直線コネクタ 293"/>
        <xdr:cNvCxnSpPr/>
      </xdr:nvCxnSpPr>
      <xdr:spPr>
        <a:xfrm>
          <a:off x="8750300" y="654926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34163</xdr:rowOff>
    </xdr:from>
    <xdr:to>
      <xdr:col>45</xdr:col>
      <xdr:colOff>177800</xdr:colOff>
      <xdr:row>38</xdr:row>
      <xdr:rowOff>35687</xdr:rowOff>
    </xdr:to>
    <xdr:cxnSp macro="">
      <xdr:nvCxnSpPr>
        <xdr:cNvPr id="297" name="直線コネクタ 296"/>
        <xdr:cNvCxnSpPr/>
      </xdr:nvCxnSpPr>
      <xdr:spPr>
        <a:xfrm flipV="1">
          <a:off x="7861300" y="65492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35306</xdr:rowOff>
    </xdr:from>
    <xdr:to>
      <xdr:col>41</xdr:col>
      <xdr:colOff>50800</xdr:colOff>
      <xdr:row>38</xdr:row>
      <xdr:rowOff>35687</xdr:rowOff>
    </xdr:to>
    <xdr:cxnSp macro="">
      <xdr:nvCxnSpPr>
        <xdr:cNvPr id="300" name="直線コネクタ 299"/>
        <xdr:cNvCxnSpPr/>
      </xdr:nvCxnSpPr>
      <xdr:spPr>
        <a:xfrm>
          <a:off x="6972300" y="655040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170434</xdr:rowOff>
    </xdr:from>
    <xdr:to>
      <xdr:col>55</xdr:col>
      <xdr:colOff>50800</xdr:colOff>
      <xdr:row>38</xdr:row>
      <xdr:rowOff>100584</xdr:rowOff>
    </xdr:to>
    <xdr:sp macro="" textlink="">
      <xdr:nvSpPr>
        <xdr:cNvPr id="310" name="楕円 309"/>
        <xdr:cNvSpPr/>
      </xdr:nvSpPr>
      <xdr:spPr>
        <a:xfrm>
          <a:off x="104267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148861</xdr:rowOff>
    </xdr:from>
    <xdr:ext cx="378565" cy="259045"/>
    <xdr:sp macro="" textlink="">
      <xdr:nvSpPr>
        <xdr:cNvPr id="311" name="労働費該当値テキスト"/>
        <xdr:cNvSpPr txBox="1"/>
      </xdr:nvSpPr>
      <xdr:spPr>
        <a:xfrm>
          <a:off x="10528300" y="649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168148</xdr:rowOff>
    </xdr:from>
    <xdr:to>
      <xdr:col>50</xdr:col>
      <xdr:colOff>165100</xdr:colOff>
      <xdr:row>38</xdr:row>
      <xdr:rowOff>98298</xdr:rowOff>
    </xdr:to>
    <xdr:sp macro="" textlink="">
      <xdr:nvSpPr>
        <xdr:cNvPr id="312" name="楕円 311"/>
        <xdr:cNvSpPr/>
      </xdr:nvSpPr>
      <xdr:spPr>
        <a:xfrm>
          <a:off x="9588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89425</xdr:rowOff>
    </xdr:from>
    <xdr:ext cx="378565" cy="259045"/>
    <xdr:sp macro="" textlink="">
      <xdr:nvSpPr>
        <xdr:cNvPr id="313" name="テキスト ボックス 312"/>
        <xdr:cNvSpPr txBox="1"/>
      </xdr:nvSpPr>
      <xdr:spPr>
        <a:xfrm>
          <a:off x="9450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154813</xdr:rowOff>
    </xdr:from>
    <xdr:to>
      <xdr:col>46</xdr:col>
      <xdr:colOff>38100</xdr:colOff>
      <xdr:row>38</xdr:row>
      <xdr:rowOff>84963</xdr:rowOff>
    </xdr:to>
    <xdr:sp macro="" textlink="">
      <xdr:nvSpPr>
        <xdr:cNvPr id="314" name="楕円 313"/>
        <xdr:cNvSpPr/>
      </xdr:nvSpPr>
      <xdr:spPr>
        <a:xfrm>
          <a:off x="8699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76090</xdr:rowOff>
    </xdr:from>
    <xdr:ext cx="378565" cy="259045"/>
    <xdr:sp macro="" textlink="">
      <xdr:nvSpPr>
        <xdr:cNvPr id="315" name="テキスト ボックス 314"/>
        <xdr:cNvSpPr txBox="1"/>
      </xdr:nvSpPr>
      <xdr:spPr>
        <a:xfrm>
          <a:off x="8561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156337</xdr:rowOff>
    </xdr:from>
    <xdr:to>
      <xdr:col>41</xdr:col>
      <xdr:colOff>101600</xdr:colOff>
      <xdr:row>38</xdr:row>
      <xdr:rowOff>86487</xdr:rowOff>
    </xdr:to>
    <xdr:sp macro="" textlink="">
      <xdr:nvSpPr>
        <xdr:cNvPr id="316" name="楕円 315"/>
        <xdr:cNvSpPr/>
      </xdr:nvSpPr>
      <xdr:spPr>
        <a:xfrm>
          <a:off x="7810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77614</xdr:rowOff>
    </xdr:from>
    <xdr:ext cx="378565" cy="259045"/>
    <xdr:sp macro="" textlink="">
      <xdr:nvSpPr>
        <xdr:cNvPr id="317" name="テキスト ボックス 316"/>
        <xdr:cNvSpPr txBox="1"/>
      </xdr:nvSpPr>
      <xdr:spPr>
        <a:xfrm>
          <a:off x="7672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155956</xdr:rowOff>
    </xdr:from>
    <xdr:to>
      <xdr:col>36</xdr:col>
      <xdr:colOff>165100</xdr:colOff>
      <xdr:row>38</xdr:row>
      <xdr:rowOff>86106</xdr:rowOff>
    </xdr:to>
    <xdr:sp macro="" textlink="">
      <xdr:nvSpPr>
        <xdr:cNvPr id="318" name="楕円 317"/>
        <xdr:cNvSpPr/>
      </xdr:nvSpPr>
      <xdr:spPr>
        <a:xfrm>
          <a:off x="6921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77233</xdr:rowOff>
    </xdr:from>
    <xdr:ext cx="378565" cy="259045"/>
    <xdr:sp macro="" textlink="">
      <xdr:nvSpPr>
        <xdr:cNvPr id="319" name="テキスト ボックス 318"/>
        <xdr:cNvSpPr txBox="1"/>
      </xdr:nvSpPr>
      <xdr:spPr>
        <a:xfrm>
          <a:off x="6783017" y="659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75855</xdr:rowOff>
    </xdr:from>
    <xdr:to>
      <xdr:col>55</xdr:col>
      <xdr:colOff>0</xdr:colOff>
      <xdr:row>59</xdr:row>
      <xdr:rowOff>78076</xdr:rowOff>
    </xdr:to>
    <xdr:cxnSp macro="">
      <xdr:nvCxnSpPr>
        <xdr:cNvPr id="350" name="直線コネクタ 349"/>
        <xdr:cNvCxnSpPr/>
      </xdr:nvCxnSpPr>
      <xdr:spPr>
        <a:xfrm flipV="1">
          <a:off x="9639300" y="10191405"/>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78076</xdr:rowOff>
    </xdr:from>
    <xdr:to>
      <xdr:col>50</xdr:col>
      <xdr:colOff>114300</xdr:colOff>
      <xdr:row>59</xdr:row>
      <xdr:rowOff>80656</xdr:rowOff>
    </xdr:to>
    <xdr:cxnSp macro="">
      <xdr:nvCxnSpPr>
        <xdr:cNvPr id="353" name="直線コネクタ 352"/>
        <xdr:cNvCxnSpPr/>
      </xdr:nvCxnSpPr>
      <xdr:spPr>
        <a:xfrm flipV="1">
          <a:off x="8750300" y="10193626"/>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78337</xdr:rowOff>
    </xdr:from>
    <xdr:to>
      <xdr:col>45</xdr:col>
      <xdr:colOff>177800</xdr:colOff>
      <xdr:row>59</xdr:row>
      <xdr:rowOff>80656</xdr:rowOff>
    </xdr:to>
    <xdr:cxnSp macro="">
      <xdr:nvCxnSpPr>
        <xdr:cNvPr id="356" name="直線コネクタ 355"/>
        <xdr:cNvCxnSpPr/>
      </xdr:nvCxnSpPr>
      <xdr:spPr>
        <a:xfrm>
          <a:off x="7861300" y="1019388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78337</xdr:rowOff>
    </xdr:from>
    <xdr:to>
      <xdr:col>41</xdr:col>
      <xdr:colOff>50800</xdr:colOff>
      <xdr:row>59</xdr:row>
      <xdr:rowOff>80884</xdr:rowOff>
    </xdr:to>
    <xdr:cxnSp macro="">
      <xdr:nvCxnSpPr>
        <xdr:cNvPr id="359" name="直線コネクタ 358"/>
        <xdr:cNvCxnSpPr/>
      </xdr:nvCxnSpPr>
      <xdr:spPr>
        <a:xfrm flipV="1">
          <a:off x="6972300" y="10193887"/>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25055</xdr:rowOff>
    </xdr:from>
    <xdr:to>
      <xdr:col>55</xdr:col>
      <xdr:colOff>50800</xdr:colOff>
      <xdr:row>59</xdr:row>
      <xdr:rowOff>126655</xdr:rowOff>
    </xdr:to>
    <xdr:sp macro="" textlink="">
      <xdr:nvSpPr>
        <xdr:cNvPr id="369" name="楕円 368"/>
        <xdr:cNvSpPr/>
      </xdr:nvSpPr>
      <xdr:spPr>
        <a:xfrm>
          <a:off x="10426700" y="101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111432</xdr:rowOff>
    </xdr:from>
    <xdr:ext cx="378565" cy="259045"/>
    <xdr:sp macro="" textlink="">
      <xdr:nvSpPr>
        <xdr:cNvPr id="370" name="農林水産業費該当値テキスト"/>
        <xdr:cNvSpPr txBox="1"/>
      </xdr:nvSpPr>
      <xdr:spPr>
        <a:xfrm>
          <a:off x="10528300" y="10055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27276</xdr:rowOff>
    </xdr:from>
    <xdr:to>
      <xdr:col>50</xdr:col>
      <xdr:colOff>165100</xdr:colOff>
      <xdr:row>59</xdr:row>
      <xdr:rowOff>128876</xdr:rowOff>
    </xdr:to>
    <xdr:sp macro="" textlink="">
      <xdr:nvSpPr>
        <xdr:cNvPr id="371" name="楕円 370"/>
        <xdr:cNvSpPr/>
      </xdr:nvSpPr>
      <xdr:spPr>
        <a:xfrm>
          <a:off x="9588500" y="101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120003</xdr:rowOff>
    </xdr:from>
    <xdr:ext cx="378565" cy="259045"/>
    <xdr:sp macro="" textlink="">
      <xdr:nvSpPr>
        <xdr:cNvPr id="372" name="テキスト ボックス 371"/>
        <xdr:cNvSpPr txBox="1"/>
      </xdr:nvSpPr>
      <xdr:spPr>
        <a:xfrm>
          <a:off x="9450017" y="10235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29856</xdr:rowOff>
    </xdr:from>
    <xdr:to>
      <xdr:col>46</xdr:col>
      <xdr:colOff>38100</xdr:colOff>
      <xdr:row>59</xdr:row>
      <xdr:rowOff>131456</xdr:rowOff>
    </xdr:to>
    <xdr:sp macro="" textlink="">
      <xdr:nvSpPr>
        <xdr:cNvPr id="373" name="楕円 372"/>
        <xdr:cNvSpPr/>
      </xdr:nvSpPr>
      <xdr:spPr>
        <a:xfrm>
          <a:off x="8699500" y="101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122583</xdr:rowOff>
    </xdr:from>
    <xdr:ext cx="378565" cy="259045"/>
    <xdr:sp macro="" textlink="">
      <xdr:nvSpPr>
        <xdr:cNvPr id="374" name="テキスト ボックス 373"/>
        <xdr:cNvSpPr txBox="1"/>
      </xdr:nvSpPr>
      <xdr:spPr>
        <a:xfrm>
          <a:off x="8561017" y="10238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27537</xdr:rowOff>
    </xdr:from>
    <xdr:to>
      <xdr:col>41</xdr:col>
      <xdr:colOff>101600</xdr:colOff>
      <xdr:row>59</xdr:row>
      <xdr:rowOff>129137</xdr:rowOff>
    </xdr:to>
    <xdr:sp macro="" textlink="">
      <xdr:nvSpPr>
        <xdr:cNvPr id="375" name="楕円 374"/>
        <xdr:cNvSpPr/>
      </xdr:nvSpPr>
      <xdr:spPr>
        <a:xfrm>
          <a:off x="7810500" y="101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120264</xdr:rowOff>
    </xdr:from>
    <xdr:ext cx="378565" cy="259045"/>
    <xdr:sp macro="" textlink="">
      <xdr:nvSpPr>
        <xdr:cNvPr id="376" name="テキスト ボックス 375"/>
        <xdr:cNvSpPr txBox="1"/>
      </xdr:nvSpPr>
      <xdr:spPr>
        <a:xfrm>
          <a:off x="7672017" y="1023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30084</xdr:rowOff>
    </xdr:from>
    <xdr:to>
      <xdr:col>36</xdr:col>
      <xdr:colOff>165100</xdr:colOff>
      <xdr:row>59</xdr:row>
      <xdr:rowOff>131684</xdr:rowOff>
    </xdr:to>
    <xdr:sp macro="" textlink="">
      <xdr:nvSpPr>
        <xdr:cNvPr id="377" name="楕円 376"/>
        <xdr:cNvSpPr/>
      </xdr:nvSpPr>
      <xdr:spPr>
        <a:xfrm>
          <a:off x="6921500" y="101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122811</xdr:rowOff>
    </xdr:from>
    <xdr:ext cx="378565" cy="259045"/>
    <xdr:sp macro="" textlink="">
      <xdr:nvSpPr>
        <xdr:cNvPr id="378" name="テキスト ボックス 377"/>
        <xdr:cNvSpPr txBox="1"/>
      </xdr:nvSpPr>
      <xdr:spPr>
        <a:xfrm>
          <a:off x="6783017" y="1023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54135</xdr:rowOff>
    </xdr:from>
    <xdr:to>
      <xdr:col>55</xdr:col>
      <xdr:colOff>0</xdr:colOff>
      <xdr:row>78</xdr:row>
      <xdr:rowOff>74138</xdr:rowOff>
    </xdr:to>
    <xdr:cxnSp macro="">
      <xdr:nvCxnSpPr>
        <xdr:cNvPr id="405" name="直線コネクタ 404"/>
        <xdr:cNvCxnSpPr/>
      </xdr:nvCxnSpPr>
      <xdr:spPr>
        <a:xfrm flipV="1">
          <a:off x="9639300" y="13427235"/>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74138</xdr:rowOff>
    </xdr:from>
    <xdr:to>
      <xdr:col>50</xdr:col>
      <xdr:colOff>114300</xdr:colOff>
      <xdr:row>78</xdr:row>
      <xdr:rowOff>109479</xdr:rowOff>
    </xdr:to>
    <xdr:cxnSp macro="">
      <xdr:nvCxnSpPr>
        <xdr:cNvPr id="408" name="直線コネクタ 407"/>
        <xdr:cNvCxnSpPr/>
      </xdr:nvCxnSpPr>
      <xdr:spPr>
        <a:xfrm flipV="1">
          <a:off x="8750300" y="13447238"/>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109479</xdr:rowOff>
    </xdr:from>
    <xdr:to>
      <xdr:col>45</xdr:col>
      <xdr:colOff>177800</xdr:colOff>
      <xdr:row>78</xdr:row>
      <xdr:rowOff>110827</xdr:rowOff>
    </xdr:to>
    <xdr:cxnSp macro="">
      <xdr:nvCxnSpPr>
        <xdr:cNvPr id="411" name="直線コネクタ 410"/>
        <xdr:cNvCxnSpPr/>
      </xdr:nvCxnSpPr>
      <xdr:spPr>
        <a:xfrm flipV="1">
          <a:off x="7861300" y="13482579"/>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105432</xdr:rowOff>
    </xdr:from>
    <xdr:to>
      <xdr:col>41</xdr:col>
      <xdr:colOff>50800</xdr:colOff>
      <xdr:row>78</xdr:row>
      <xdr:rowOff>110827</xdr:rowOff>
    </xdr:to>
    <xdr:cxnSp macro="">
      <xdr:nvCxnSpPr>
        <xdr:cNvPr id="414" name="直線コネクタ 413"/>
        <xdr:cNvCxnSpPr/>
      </xdr:nvCxnSpPr>
      <xdr:spPr>
        <a:xfrm>
          <a:off x="6972300" y="1347853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3335</xdr:rowOff>
    </xdr:from>
    <xdr:to>
      <xdr:col>55</xdr:col>
      <xdr:colOff>50800</xdr:colOff>
      <xdr:row>78</xdr:row>
      <xdr:rowOff>104935</xdr:rowOff>
    </xdr:to>
    <xdr:sp macro="" textlink="">
      <xdr:nvSpPr>
        <xdr:cNvPr id="424" name="楕円 423"/>
        <xdr:cNvSpPr/>
      </xdr:nvSpPr>
      <xdr:spPr>
        <a:xfrm>
          <a:off x="10426700" y="133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89712</xdr:rowOff>
    </xdr:from>
    <xdr:ext cx="469744" cy="259045"/>
    <xdr:sp macro="" textlink="">
      <xdr:nvSpPr>
        <xdr:cNvPr id="425" name="商工費該当値テキスト"/>
        <xdr:cNvSpPr txBox="1"/>
      </xdr:nvSpPr>
      <xdr:spPr>
        <a:xfrm>
          <a:off x="10528300" y="132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23338</xdr:rowOff>
    </xdr:from>
    <xdr:to>
      <xdr:col>50</xdr:col>
      <xdr:colOff>165100</xdr:colOff>
      <xdr:row>78</xdr:row>
      <xdr:rowOff>124938</xdr:rowOff>
    </xdr:to>
    <xdr:sp macro="" textlink="">
      <xdr:nvSpPr>
        <xdr:cNvPr id="426" name="楕円 425"/>
        <xdr:cNvSpPr/>
      </xdr:nvSpPr>
      <xdr:spPr>
        <a:xfrm>
          <a:off x="9588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116065</xdr:rowOff>
    </xdr:from>
    <xdr:ext cx="469744" cy="259045"/>
    <xdr:sp macro="" textlink="">
      <xdr:nvSpPr>
        <xdr:cNvPr id="427" name="テキスト ボックス 426"/>
        <xdr:cNvSpPr txBox="1"/>
      </xdr:nvSpPr>
      <xdr:spPr>
        <a:xfrm>
          <a:off x="9404428" y="1348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58679</xdr:rowOff>
    </xdr:from>
    <xdr:to>
      <xdr:col>46</xdr:col>
      <xdr:colOff>38100</xdr:colOff>
      <xdr:row>78</xdr:row>
      <xdr:rowOff>160279</xdr:rowOff>
    </xdr:to>
    <xdr:sp macro="" textlink="">
      <xdr:nvSpPr>
        <xdr:cNvPr id="428" name="楕円 427"/>
        <xdr:cNvSpPr/>
      </xdr:nvSpPr>
      <xdr:spPr>
        <a:xfrm>
          <a:off x="8699500" y="134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151406</xdr:rowOff>
    </xdr:from>
    <xdr:ext cx="469744" cy="259045"/>
    <xdr:sp macro="" textlink="">
      <xdr:nvSpPr>
        <xdr:cNvPr id="429" name="テキスト ボックス 428"/>
        <xdr:cNvSpPr txBox="1"/>
      </xdr:nvSpPr>
      <xdr:spPr>
        <a:xfrm>
          <a:off x="8515428" y="135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60027</xdr:rowOff>
    </xdr:from>
    <xdr:to>
      <xdr:col>41</xdr:col>
      <xdr:colOff>101600</xdr:colOff>
      <xdr:row>78</xdr:row>
      <xdr:rowOff>161627</xdr:rowOff>
    </xdr:to>
    <xdr:sp macro="" textlink="">
      <xdr:nvSpPr>
        <xdr:cNvPr id="430" name="楕円 429"/>
        <xdr:cNvSpPr/>
      </xdr:nvSpPr>
      <xdr:spPr>
        <a:xfrm>
          <a:off x="7810500" y="134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152754</xdr:rowOff>
    </xdr:from>
    <xdr:ext cx="469744" cy="259045"/>
    <xdr:sp macro="" textlink="">
      <xdr:nvSpPr>
        <xdr:cNvPr id="431" name="テキスト ボックス 430"/>
        <xdr:cNvSpPr txBox="1"/>
      </xdr:nvSpPr>
      <xdr:spPr>
        <a:xfrm>
          <a:off x="7626428" y="1352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54632</xdr:rowOff>
    </xdr:from>
    <xdr:to>
      <xdr:col>36</xdr:col>
      <xdr:colOff>165100</xdr:colOff>
      <xdr:row>78</xdr:row>
      <xdr:rowOff>156232</xdr:rowOff>
    </xdr:to>
    <xdr:sp macro="" textlink="">
      <xdr:nvSpPr>
        <xdr:cNvPr id="432" name="楕円 431"/>
        <xdr:cNvSpPr/>
      </xdr:nvSpPr>
      <xdr:spPr>
        <a:xfrm>
          <a:off x="6921500" y="1342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147359</xdr:rowOff>
    </xdr:from>
    <xdr:ext cx="469744" cy="259045"/>
    <xdr:sp macro="" textlink="">
      <xdr:nvSpPr>
        <xdr:cNvPr id="433" name="テキスト ボックス 432"/>
        <xdr:cNvSpPr txBox="1"/>
      </xdr:nvSpPr>
      <xdr:spPr>
        <a:xfrm>
          <a:off x="6737428" y="1352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141630</xdr:rowOff>
    </xdr:from>
    <xdr:to>
      <xdr:col>55</xdr:col>
      <xdr:colOff>0</xdr:colOff>
      <xdr:row>97</xdr:row>
      <xdr:rowOff>170650</xdr:rowOff>
    </xdr:to>
    <xdr:cxnSp macro="">
      <xdr:nvCxnSpPr>
        <xdr:cNvPr id="462" name="直線コネクタ 461"/>
        <xdr:cNvCxnSpPr/>
      </xdr:nvCxnSpPr>
      <xdr:spPr>
        <a:xfrm>
          <a:off x="9639300" y="16772280"/>
          <a:ext cx="8382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141630</xdr:rowOff>
    </xdr:from>
    <xdr:to>
      <xdr:col>50</xdr:col>
      <xdr:colOff>114300</xdr:colOff>
      <xdr:row>97</xdr:row>
      <xdr:rowOff>144627</xdr:rowOff>
    </xdr:to>
    <xdr:cxnSp macro="">
      <xdr:nvCxnSpPr>
        <xdr:cNvPr id="465" name="直線コネクタ 464"/>
        <xdr:cNvCxnSpPr/>
      </xdr:nvCxnSpPr>
      <xdr:spPr>
        <a:xfrm flipV="1">
          <a:off x="8750300" y="16772280"/>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144627</xdr:rowOff>
    </xdr:from>
    <xdr:to>
      <xdr:col>45</xdr:col>
      <xdr:colOff>177800</xdr:colOff>
      <xdr:row>98</xdr:row>
      <xdr:rowOff>279</xdr:rowOff>
    </xdr:to>
    <xdr:cxnSp macro="">
      <xdr:nvCxnSpPr>
        <xdr:cNvPr id="468" name="直線コネクタ 467"/>
        <xdr:cNvCxnSpPr/>
      </xdr:nvCxnSpPr>
      <xdr:spPr>
        <a:xfrm flipV="1">
          <a:off x="7861300" y="16775277"/>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279</xdr:rowOff>
    </xdr:from>
    <xdr:to>
      <xdr:col>41</xdr:col>
      <xdr:colOff>50800</xdr:colOff>
      <xdr:row>98</xdr:row>
      <xdr:rowOff>3087</xdr:rowOff>
    </xdr:to>
    <xdr:cxnSp macro="">
      <xdr:nvCxnSpPr>
        <xdr:cNvPr id="471" name="直線コネクタ 470"/>
        <xdr:cNvCxnSpPr/>
      </xdr:nvCxnSpPr>
      <xdr:spPr>
        <a:xfrm flipV="1">
          <a:off x="6972300" y="16802379"/>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119850</xdr:rowOff>
    </xdr:from>
    <xdr:to>
      <xdr:col>55</xdr:col>
      <xdr:colOff>50800</xdr:colOff>
      <xdr:row>98</xdr:row>
      <xdr:rowOff>50000</xdr:rowOff>
    </xdr:to>
    <xdr:sp macro="" textlink="">
      <xdr:nvSpPr>
        <xdr:cNvPr id="481" name="楕円 480"/>
        <xdr:cNvSpPr/>
      </xdr:nvSpPr>
      <xdr:spPr>
        <a:xfrm>
          <a:off x="10426700" y="167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34777</xdr:rowOff>
    </xdr:from>
    <xdr:ext cx="534377" cy="259045"/>
    <xdr:sp macro="" textlink="">
      <xdr:nvSpPr>
        <xdr:cNvPr id="482" name="土木費該当値テキスト"/>
        <xdr:cNvSpPr txBox="1"/>
      </xdr:nvSpPr>
      <xdr:spPr>
        <a:xfrm>
          <a:off x="10528300" y="166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90830</xdr:rowOff>
    </xdr:from>
    <xdr:to>
      <xdr:col>50</xdr:col>
      <xdr:colOff>165100</xdr:colOff>
      <xdr:row>98</xdr:row>
      <xdr:rowOff>20980</xdr:rowOff>
    </xdr:to>
    <xdr:sp macro="" textlink="">
      <xdr:nvSpPr>
        <xdr:cNvPr id="483" name="楕円 482"/>
        <xdr:cNvSpPr/>
      </xdr:nvSpPr>
      <xdr:spPr>
        <a:xfrm>
          <a:off x="9588500" y="167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12107</xdr:rowOff>
    </xdr:from>
    <xdr:ext cx="534377" cy="259045"/>
    <xdr:sp macro="" textlink="">
      <xdr:nvSpPr>
        <xdr:cNvPr id="484" name="テキスト ボックス 483"/>
        <xdr:cNvSpPr txBox="1"/>
      </xdr:nvSpPr>
      <xdr:spPr>
        <a:xfrm>
          <a:off x="9372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93827</xdr:rowOff>
    </xdr:from>
    <xdr:to>
      <xdr:col>46</xdr:col>
      <xdr:colOff>38100</xdr:colOff>
      <xdr:row>98</xdr:row>
      <xdr:rowOff>23977</xdr:rowOff>
    </xdr:to>
    <xdr:sp macro="" textlink="">
      <xdr:nvSpPr>
        <xdr:cNvPr id="485" name="楕円 484"/>
        <xdr:cNvSpPr/>
      </xdr:nvSpPr>
      <xdr:spPr>
        <a:xfrm>
          <a:off x="8699500" y="167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15104</xdr:rowOff>
    </xdr:from>
    <xdr:ext cx="534377" cy="259045"/>
    <xdr:sp macro="" textlink="">
      <xdr:nvSpPr>
        <xdr:cNvPr id="486" name="テキスト ボックス 485"/>
        <xdr:cNvSpPr txBox="1"/>
      </xdr:nvSpPr>
      <xdr:spPr>
        <a:xfrm>
          <a:off x="8483111" y="168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120929</xdr:rowOff>
    </xdr:from>
    <xdr:to>
      <xdr:col>41</xdr:col>
      <xdr:colOff>101600</xdr:colOff>
      <xdr:row>98</xdr:row>
      <xdr:rowOff>51079</xdr:rowOff>
    </xdr:to>
    <xdr:sp macro="" textlink="">
      <xdr:nvSpPr>
        <xdr:cNvPr id="487" name="楕円 486"/>
        <xdr:cNvSpPr/>
      </xdr:nvSpPr>
      <xdr:spPr>
        <a:xfrm>
          <a:off x="7810500" y="167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42206</xdr:rowOff>
    </xdr:from>
    <xdr:ext cx="534377" cy="259045"/>
    <xdr:sp macro="" textlink="">
      <xdr:nvSpPr>
        <xdr:cNvPr id="488" name="テキスト ボックス 487"/>
        <xdr:cNvSpPr txBox="1"/>
      </xdr:nvSpPr>
      <xdr:spPr>
        <a:xfrm>
          <a:off x="7594111" y="168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123737</xdr:rowOff>
    </xdr:from>
    <xdr:to>
      <xdr:col>36</xdr:col>
      <xdr:colOff>165100</xdr:colOff>
      <xdr:row>98</xdr:row>
      <xdr:rowOff>53887</xdr:rowOff>
    </xdr:to>
    <xdr:sp macro="" textlink="">
      <xdr:nvSpPr>
        <xdr:cNvPr id="489" name="楕円 488"/>
        <xdr:cNvSpPr/>
      </xdr:nvSpPr>
      <xdr:spPr>
        <a:xfrm>
          <a:off x="6921500" y="167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45014</xdr:rowOff>
    </xdr:from>
    <xdr:ext cx="534377" cy="259045"/>
    <xdr:sp macro="" textlink="">
      <xdr:nvSpPr>
        <xdr:cNvPr id="490" name="テキスト ボックス 489"/>
        <xdr:cNvSpPr txBox="1"/>
      </xdr:nvSpPr>
      <xdr:spPr>
        <a:xfrm>
          <a:off x="6705111" y="168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169932</xdr:rowOff>
    </xdr:from>
    <xdr:to>
      <xdr:col>85</xdr:col>
      <xdr:colOff>127000</xdr:colOff>
      <xdr:row>36</xdr:row>
      <xdr:rowOff>38145</xdr:rowOff>
    </xdr:to>
    <xdr:cxnSp macro="">
      <xdr:nvCxnSpPr>
        <xdr:cNvPr id="516" name="直線コネクタ 515"/>
        <xdr:cNvCxnSpPr/>
      </xdr:nvCxnSpPr>
      <xdr:spPr>
        <a:xfrm>
          <a:off x="15481300" y="6170682"/>
          <a:ext cx="8382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169932</xdr:rowOff>
    </xdr:from>
    <xdr:to>
      <xdr:col>81</xdr:col>
      <xdr:colOff>50800</xdr:colOff>
      <xdr:row>37</xdr:row>
      <xdr:rowOff>5569</xdr:rowOff>
    </xdr:to>
    <xdr:cxnSp macro="">
      <xdr:nvCxnSpPr>
        <xdr:cNvPr id="519" name="直線コネクタ 518"/>
        <xdr:cNvCxnSpPr/>
      </xdr:nvCxnSpPr>
      <xdr:spPr>
        <a:xfrm flipV="1">
          <a:off x="14592300" y="6170682"/>
          <a:ext cx="889000" cy="17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2083</xdr:rowOff>
    </xdr:from>
    <xdr:to>
      <xdr:col>76</xdr:col>
      <xdr:colOff>114300</xdr:colOff>
      <xdr:row>37</xdr:row>
      <xdr:rowOff>5569</xdr:rowOff>
    </xdr:to>
    <xdr:cxnSp macro="">
      <xdr:nvCxnSpPr>
        <xdr:cNvPr id="522" name="直線コネクタ 521"/>
        <xdr:cNvCxnSpPr/>
      </xdr:nvCxnSpPr>
      <xdr:spPr>
        <a:xfrm>
          <a:off x="13703300" y="6345733"/>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1625</xdr:rowOff>
    </xdr:from>
    <xdr:to>
      <xdr:col>71</xdr:col>
      <xdr:colOff>177800</xdr:colOff>
      <xdr:row>37</xdr:row>
      <xdr:rowOff>2083</xdr:rowOff>
    </xdr:to>
    <xdr:cxnSp macro="">
      <xdr:nvCxnSpPr>
        <xdr:cNvPr id="525" name="直線コネクタ 524"/>
        <xdr:cNvCxnSpPr/>
      </xdr:nvCxnSpPr>
      <xdr:spPr>
        <a:xfrm>
          <a:off x="12814300" y="634527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158795</xdr:rowOff>
    </xdr:from>
    <xdr:to>
      <xdr:col>85</xdr:col>
      <xdr:colOff>177800</xdr:colOff>
      <xdr:row>36</xdr:row>
      <xdr:rowOff>88945</xdr:rowOff>
    </xdr:to>
    <xdr:sp macro="" textlink="">
      <xdr:nvSpPr>
        <xdr:cNvPr id="535" name="楕円 534"/>
        <xdr:cNvSpPr/>
      </xdr:nvSpPr>
      <xdr:spPr>
        <a:xfrm>
          <a:off x="16268700" y="61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10222</xdr:rowOff>
    </xdr:from>
    <xdr:ext cx="534377" cy="259045"/>
    <xdr:sp macro="" textlink="">
      <xdr:nvSpPr>
        <xdr:cNvPr id="536" name="消防費該当値テキスト"/>
        <xdr:cNvSpPr txBox="1"/>
      </xdr:nvSpPr>
      <xdr:spPr>
        <a:xfrm>
          <a:off x="16370300" y="60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119132</xdr:rowOff>
    </xdr:from>
    <xdr:to>
      <xdr:col>81</xdr:col>
      <xdr:colOff>101600</xdr:colOff>
      <xdr:row>36</xdr:row>
      <xdr:rowOff>49282</xdr:rowOff>
    </xdr:to>
    <xdr:sp macro="" textlink="">
      <xdr:nvSpPr>
        <xdr:cNvPr id="537" name="楕円 536"/>
        <xdr:cNvSpPr/>
      </xdr:nvSpPr>
      <xdr:spPr>
        <a:xfrm>
          <a:off x="15430500" y="611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65809</xdr:rowOff>
    </xdr:from>
    <xdr:ext cx="534377" cy="259045"/>
    <xdr:sp macro="" textlink="">
      <xdr:nvSpPr>
        <xdr:cNvPr id="538" name="テキスト ボックス 537"/>
        <xdr:cNvSpPr txBox="1"/>
      </xdr:nvSpPr>
      <xdr:spPr>
        <a:xfrm>
          <a:off x="15214111" y="589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126219</xdr:rowOff>
    </xdr:from>
    <xdr:to>
      <xdr:col>76</xdr:col>
      <xdr:colOff>165100</xdr:colOff>
      <xdr:row>37</xdr:row>
      <xdr:rowOff>56369</xdr:rowOff>
    </xdr:to>
    <xdr:sp macro="" textlink="">
      <xdr:nvSpPr>
        <xdr:cNvPr id="539" name="楕円 538"/>
        <xdr:cNvSpPr/>
      </xdr:nvSpPr>
      <xdr:spPr>
        <a:xfrm>
          <a:off x="14541500" y="62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47496</xdr:rowOff>
    </xdr:from>
    <xdr:ext cx="534377" cy="259045"/>
    <xdr:sp macro="" textlink="">
      <xdr:nvSpPr>
        <xdr:cNvPr id="540" name="テキスト ボックス 539"/>
        <xdr:cNvSpPr txBox="1"/>
      </xdr:nvSpPr>
      <xdr:spPr>
        <a:xfrm>
          <a:off x="14325111" y="6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122733</xdr:rowOff>
    </xdr:from>
    <xdr:to>
      <xdr:col>72</xdr:col>
      <xdr:colOff>38100</xdr:colOff>
      <xdr:row>37</xdr:row>
      <xdr:rowOff>52883</xdr:rowOff>
    </xdr:to>
    <xdr:sp macro="" textlink="">
      <xdr:nvSpPr>
        <xdr:cNvPr id="541" name="楕円 540"/>
        <xdr:cNvSpPr/>
      </xdr:nvSpPr>
      <xdr:spPr>
        <a:xfrm>
          <a:off x="13652500" y="62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44010</xdr:rowOff>
    </xdr:from>
    <xdr:ext cx="534377" cy="259045"/>
    <xdr:sp macro="" textlink="">
      <xdr:nvSpPr>
        <xdr:cNvPr id="542" name="テキスト ボックス 541"/>
        <xdr:cNvSpPr txBox="1"/>
      </xdr:nvSpPr>
      <xdr:spPr>
        <a:xfrm>
          <a:off x="13436111" y="63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122275</xdr:rowOff>
    </xdr:from>
    <xdr:to>
      <xdr:col>67</xdr:col>
      <xdr:colOff>101600</xdr:colOff>
      <xdr:row>37</xdr:row>
      <xdr:rowOff>52425</xdr:rowOff>
    </xdr:to>
    <xdr:sp macro="" textlink="">
      <xdr:nvSpPr>
        <xdr:cNvPr id="543" name="楕円 542"/>
        <xdr:cNvSpPr/>
      </xdr:nvSpPr>
      <xdr:spPr>
        <a:xfrm>
          <a:off x="12763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43552</xdr:rowOff>
    </xdr:from>
    <xdr:ext cx="534377" cy="259045"/>
    <xdr:sp macro="" textlink="">
      <xdr:nvSpPr>
        <xdr:cNvPr id="544" name="テキスト ボックス 543"/>
        <xdr:cNvSpPr txBox="1"/>
      </xdr:nvSpPr>
      <xdr:spPr>
        <a:xfrm>
          <a:off x="12547111" y="63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104991</xdr:rowOff>
    </xdr:from>
    <xdr:to>
      <xdr:col>85</xdr:col>
      <xdr:colOff>127000</xdr:colOff>
      <xdr:row>57</xdr:row>
      <xdr:rowOff>126441</xdr:rowOff>
    </xdr:to>
    <xdr:cxnSp macro="">
      <xdr:nvCxnSpPr>
        <xdr:cNvPr id="574" name="直線コネクタ 573"/>
        <xdr:cNvCxnSpPr/>
      </xdr:nvCxnSpPr>
      <xdr:spPr>
        <a:xfrm flipV="1">
          <a:off x="15481300" y="9534741"/>
          <a:ext cx="838200" cy="3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63691</xdr:rowOff>
    </xdr:from>
    <xdr:to>
      <xdr:col>81</xdr:col>
      <xdr:colOff>50800</xdr:colOff>
      <xdr:row>57</xdr:row>
      <xdr:rowOff>126441</xdr:rowOff>
    </xdr:to>
    <xdr:cxnSp macro="">
      <xdr:nvCxnSpPr>
        <xdr:cNvPr id="577" name="直線コネクタ 576"/>
        <xdr:cNvCxnSpPr/>
      </xdr:nvCxnSpPr>
      <xdr:spPr>
        <a:xfrm>
          <a:off x="14592300" y="9836341"/>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48564</xdr:rowOff>
    </xdr:from>
    <xdr:to>
      <xdr:col>76</xdr:col>
      <xdr:colOff>114300</xdr:colOff>
      <xdr:row>57</xdr:row>
      <xdr:rowOff>63691</xdr:rowOff>
    </xdr:to>
    <xdr:cxnSp macro="">
      <xdr:nvCxnSpPr>
        <xdr:cNvPr id="580" name="直線コネクタ 579"/>
        <xdr:cNvCxnSpPr/>
      </xdr:nvCxnSpPr>
      <xdr:spPr>
        <a:xfrm>
          <a:off x="13703300" y="9821214"/>
          <a:ext cx="8890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160121</xdr:rowOff>
    </xdr:from>
    <xdr:to>
      <xdr:col>71</xdr:col>
      <xdr:colOff>177800</xdr:colOff>
      <xdr:row>57</xdr:row>
      <xdr:rowOff>48564</xdr:rowOff>
    </xdr:to>
    <xdr:cxnSp macro="">
      <xdr:nvCxnSpPr>
        <xdr:cNvPr id="583" name="直線コネクタ 582"/>
        <xdr:cNvCxnSpPr/>
      </xdr:nvCxnSpPr>
      <xdr:spPr>
        <a:xfrm>
          <a:off x="12814300" y="9418421"/>
          <a:ext cx="889000" cy="4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54191</xdr:rowOff>
    </xdr:from>
    <xdr:to>
      <xdr:col>85</xdr:col>
      <xdr:colOff>177800</xdr:colOff>
      <xdr:row>55</xdr:row>
      <xdr:rowOff>155791</xdr:rowOff>
    </xdr:to>
    <xdr:sp macro="" textlink="">
      <xdr:nvSpPr>
        <xdr:cNvPr id="593" name="楕円 592"/>
        <xdr:cNvSpPr/>
      </xdr:nvSpPr>
      <xdr:spPr>
        <a:xfrm>
          <a:off x="16268700" y="9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77068</xdr:rowOff>
    </xdr:from>
    <xdr:ext cx="534377" cy="259045"/>
    <xdr:sp macro="" textlink="">
      <xdr:nvSpPr>
        <xdr:cNvPr id="594" name="教育費該当値テキスト"/>
        <xdr:cNvSpPr txBox="1"/>
      </xdr:nvSpPr>
      <xdr:spPr>
        <a:xfrm>
          <a:off x="16370300" y="93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75641</xdr:rowOff>
    </xdr:from>
    <xdr:to>
      <xdr:col>81</xdr:col>
      <xdr:colOff>101600</xdr:colOff>
      <xdr:row>58</xdr:row>
      <xdr:rowOff>5791</xdr:rowOff>
    </xdr:to>
    <xdr:sp macro="" textlink="">
      <xdr:nvSpPr>
        <xdr:cNvPr id="595" name="楕円 594"/>
        <xdr:cNvSpPr/>
      </xdr:nvSpPr>
      <xdr:spPr>
        <a:xfrm>
          <a:off x="15430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168368</xdr:rowOff>
    </xdr:from>
    <xdr:ext cx="534377" cy="259045"/>
    <xdr:sp macro="" textlink="">
      <xdr:nvSpPr>
        <xdr:cNvPr id="596" name="テキスト ボックス 595"/>
        <xdr:cNvSpPr txBox="1"/>
      </xdr:nvSpPr>
      <xdr:spPr>
        <a:xfrm>
          <a:off x="15214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12891</xdr:rowOff>
    </xdr:from>
    <xdr:to>
      <xdr:col>76</xdr:col>
      <xdr:colOff>165100</xdr:colOff>
      <xdr:row>57</xdr:row>
      <xdr:rowOff>114491</xdr:rowOff>
    </xdr:to>
    <xdr:sp macro="" textlink="">
      <xdr:nvSpPr>
        <xdr:cNvPr id="597" name="楕円 596"/>
        <xdr:cNvSpPr/>
      </xdr:nvSpPr>
      <xdr:spPr>
        <a:xfrm>
          <a:off x="14541500" y="97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105618</xdr:rowOff>
    </xdr:from>
    <xdr:ext cx="534377" cy="259045"/>
    <xdr:sp macro="" textlink="">
      <xdr:nvSpPr>
        <xdr:cNvPr id="598" name="テキスト ボックス 597"/>
        <xdr:cNvSpPr txBox="1"/>
      </xdr:nvSpPr>
      <xdr:spPr>
        <a:xfrm>
          <a:off x="14325111" y="98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169214</xdr:rowOff>
    </xdr:from>
    <xdr:to>
      <xdr:col>72</xdr:col>
      <xdr:colOff>38100</xdr:colOff>
      <xdr:row>57</xdr:row>
      <xdr:rowOff>99364</xdr:rowOff>
    </xdr:to>
    <xdr:sp macro="" textlink="">
      <xdr:nvSpPr>
        <xdr:cNvPr id="599" name="楕円 598"/>
        <xdr:cNvSpPr/>
      </xdr:nvSpPr>
      <xdr:spPr>
        <a:xfrm>
          <a:off x="13652500" y="9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90491</xdr:rowOff>
    </xdr:from>
    <xdr:ext cx="534377" cy="259045"/>
    <xdr:sp macro="" textlink="">
      <xdr:nvSpPr>
        <xdr:cNvPr id="600" name="テキスト ボックス 599"/>
        <xdr:cNvSpPr txBox="1"/>
      </xdr:nvSpPr>
      <xdr:spPr>
        <a:xfrm>
          <a:off x="13436111" y="9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109321</xdr:rowOff>
    </xdr:from>
    <xdr:to>
      <xdr:col>67</xdr:col>
      <xdr:colOff>101600</xdr:colOff>
      <xdr:row>55</xdr:row>
      <xdr:rowOff>39471</xdr:rowOff>
    </xdr:to>
    <xdr:sp macro="" textlink="">
      <xdr:nvSpPr>
        <xdr:cNvPr id="601" name="楕円 600"/>
        <xdr:cNvSpPr/>
      </xdr:nvSpPr>
      <xdr:spPr>
        <a:xfrm>
          <a:off x="12763500" y="9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55998</xdr:rowOff>
    </xdr:from>
    <xdr:ext cx="534377" cy="259045"/>
    <xdr:sp macro="" textlink="">
      <xdr:nvSpPr>
        <xdr:cNvPr id="602" name="テキスト ボックス 601"/>
        <xdr:cNvSpPr txBox="1"/>
      </xdr:nvSpPr>
      <xdr:spPr>
        <a:xfrm>
          <a:off x="12547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163588</xdr:rowOff>
    </xdr:from>
    <xdr:to>
      <xdr:col>85</xdr:col>
      <xdr:colOff>127000</xdr:colOff>
      <xdr:row>77</xdr:row>
      <xdr:rowOff>164960</xdr:rowOff>
    </xdr:to>
    <xdr:cxnSp macro="">
      <xdr:nvCxnSpPr>
        <xdr:cNvPr id="627" name="直線コネクタ 626"/>
        <xdr:cNvCxnSpPr/>
      </xdr:nvCxnSpPr>
      <xdr:spPr>
        <a:xfrm>
          <a:off x="15481300" y="1336523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163588</xdr:rowOff>
    </xdr:from>
    <xdr:to>
      <xdr:col>81</xdr:col>
      <xdr:colOff>50800</xdr:colOff>
      <xdr:row>78</xdr:row>
      <xdr:rowOff>25400</xdr:rowOff>
    </xdr:to>
    <xdr:cxnSp macro="">
      <xdr:nvCxnSpPr>
        <xdr:cNvPr id="630" name="直線コネクタ 629"/>
        <xdr:cNvCxnSpPr/>
      </xdr:nvCxnSpPr>
      <xdr:spPr>
        <a:xfrm flipV="1">
          <a:off x="14592300" y="13365238"/>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3" name="直線コネクタ 632"/>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114160</xdr:rowOff>
    </xdr:from>
    <xdr:to>
      <xdr:col>85</xdr:col>
      <xdr:colOff>177800</xdr:colOff>
      <xdr:row>78</xdr:row>
      <xdr:rowOff>44310</xdr:rowOff>
    </xdr:to>
    <xdr:sp macro="" textlink="">
      <xdr:nvSpPr>
        <xdr:cNvPr id="646" name="楕円 645"/>
        <xdr:cNvSpPr/>
      </xdr:nvSpPr>
      <xdr:spPr>
        <a:xfrm>
          <a:off x="16268700" y="133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67555</xdr:rowOff>
    </xdr:from>
    <xdr:ext cx="378565" cy="259045"/>
    <xdr:sp macro="" textlink="">
      <xdr:nvSpPr>
        <xdr:cNvPr id="647" name="災害復旧費該当値テキスト"/>
        <xdr:cNvSpPr txBox="1"/>
      </xdr:nvSpPr>
      <xdr:spPr>
        <a:xfrm>
          <a:off x="16370300" y="1326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112788</xdr:rowOff>
    </xdr:from>
    <xdr:to>
      <xdr:col>81</xdr:col>
      <xdr:colOff>101600</xdr:colOff>
      <xdr:row>78</xdr:row>
      <xdr:rowOff>42938</xdr:rowOff>
    </xdr:to>
    <xdr:sp macro="" textlink="">
      <xdr:nvSpPr>
        <xdr:cNvPr id="648" name="楕円 647"/>
        <xdr:cNvSpPr/>
      </xdr:nvSpPr>
      <xdr:spPr>
        <a:xfrm>
          <a:off x="15430500" y="133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34065</xdr:rowOff>
    </xdr:from>
    <xdr:ext cx="378565" cy="259045"/>
    <xdr:sp macro="" textlink="">
      <xdr:nvSpPr>
        <xdr:cNvPr id="649" name="テキスト ボックス 648"/>
        <xdr:cNvSpPr txBox="1"/>
      </xdr:nvSpPr>
      <xdr:spPr>
        <a:xfrm>
          <a:off x="15292017" y="1340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1" name="テキスト ボックス 650"/>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110668</xdr:rowOff>
    </xdr:from>
    <xdr:to>
      <xdr:col>85</xdr:col>
      <xdr:colOff>127000</xdr:colOff>
      <xdr:row>97</xdr:row>
      <xdr:rowOff>131976</xdr:rowOff>
    </xdr:to>
    <xdr:cxnSp macro="">
      <xdr:nvCxnSpPr>
        <xdr:cNvPr id="686" name="直線コネクタ 685"/>
        <xdr:cNvCxnSpPr/>
      </xdr:nvCxnSpPr>
      <xdr:spPr>
        <a:xfrm flipV="1">
          <a:off x="15481300" y="16741318"/>
          <a:ext cx="838200" cy="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131976</xdr:rowOff>
    </xdr:from>
    <xdr:to>
      <xdr:col>81</xdr:col>
      <xdr:colOff>50800</xdr:colOff>
      <xdr:row>97</xdr:row>
      <xdr:rowOff>133936</xdr:rowOff>
    </xdr:to>
    <xdr:cxnSp macro="">
      <xdr:nvCxnSpPr>
        <xdr:cNvPr id="689" name="直線コネクタ 688"/>
        <xdr:cNvCxnSpPr/>
      </xdr:nvCxnSpPr>
      <xdr:spPr>
        <a:xfrm flipV="1">
          <a:off x="14592300" y="1676262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133936</xdr:rowOff>
    </xdr:from>
    <xdr:to>
      <xdr:col>76</xdr:col>
      <xdr:colOff>114300</xdr:colOff>
      <xdr:row>97</xdr:row>
      <xdr:rowOff>135748</xdr:rowOff>
    </xdr:to>
    <xdr:cxnSp macro="">
      <xdr:nvCxnSpPr>
        <xdr:cNvPr id="692" name="直線コネクタ 691"/>
        <xdr:cNvCxnSpPr/>
      </xdr:nvCxnSpPr>
      <xdr:spPr>
        <a:xfrm flipV="1">
          <a:off x="13703300" y="1676458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135748</xdr:rowOff>
    </xdr:from>
    <xdr:to>
      <xdr:col>71</xdr:col>
      <xdr:colOff>177800</xdr:colOff>
      <xdr:row>97</xdr:row>
      <xdr:rowOff>141953</xdr:rowOff>
    </xdr:to>
    <xdr:cxnSp macro="">
      <xdr:nvCxnSpPr>
        <xdr:cNvPr id="695" name="直線コネクタ 694"/>
        <xdr:cNvCxnSpPr/>
      </xdr:nvCxnSpPr>
      <xdr:spPr>
        <a:xfrm flipV="1">
          <a:off x="12814300" y="1676639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59868</xdr:rowOff>
    </xdr:from>
    <xdr:to>
      <xdr:col>85</xdr:col>
      <xdr:colOff>177800</xdr:colOff>
      <xdr:row>97</xdr:row>
      <xdr:rowOff>161468</xdr:rowOff>
    </xdr:to>
    <xdr:sp macro="" textlink="">
      <xdr:nvSpPr>
        <xdr:cNvPr id="705" name="楕円 704"/>
        <xdr:cNvSpPr/>
      </xdr:nvSpPr>
      <xdr:spPr>
        <a:xfrm>
          <a:off x="16268700" y="166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38295</xdr:rowOff>
    </xdr:from>
    <xdr:ext cx="534377" cy="259045"/>
    <xdr:sp macro="" textlink="">
      <xdr:nvSpPr>
        <xdr:cNvPr id="706" name="公債費該当値テキスト"/>
        <xdr:cNvSpPr txBox="1"/>
      </xdr:nvSpPr>
      <xdr:spPr>
        <a:xfrm>
          <a:off x="16370300" y="166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81176</xdr:rowOff>
    </xdr:from>
    <xdr:to>
      <xdr:col>81</xdr:col>
      <xdr:colOff>101600</xdr:colOff>
      <xdr:row>98</xdr:row>
      <xdr:rowOff>11326</xdr:rowOff>
    </xdr:to>
    <xdr:sp macro="" textlink="">
      <xdr:nvSpPr>
        <xdr:cNvPr id="707" name="楕円 706"/>
        <xdr:cNvSpPr/>
      </xdr:nvSpPr>
      <xdr:spPr>
        <a:xfrm>
          <a:off x="15430500" y="167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2453</xdr:rowOff>
    </xdr:from>
    <xdr:ext cx="534377" cy="259045"/>
    <xdr:sp macro="" textlink="">
      <xdr:nvSpPr>
        <xdr:cNvPr id="708" name="テキスト ボックス 707"/>
        <xdr:cNvSpPr txBox="1"/>
      </xdr:nvSpPr>
      <xdr:spPr>
        <a:xfrm>
          <a:off x="15214111" y="1680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83136</xdr:rowOff>
    </xdr:from>
    <xdr:to>
      <xdr:col>76</xdr:col>
      <xdr:colOff>165100</xdr:colOff>
      <xdr:row>98</xdr:row>
      <xdr:rowOff>13286</xdr:rowOff>
    </xdr:to>
    <xdr:sp macro="" textlink="">
      <xdr:nvSpPr>
        <xdr:cNvPr id="709" name="楕円 708"/>
        <xdr:cNvSpPr/>
      </xdr:nvSpPr>
      <xdr:spPr>
        <a:xfrm>
          <a:off x="14541500" y="167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4413</xdr:rowOff>
    </xdr:from>
    <xdr:ext cx="534377" cy="259045"/>
    <xdr:sp macro="" textlink="">
      <xdr:nvSpPr>
        <xdr:cNvPr id="710" name="テキスト ボックス 709"/>
        <xdr:cNvSpPr txBox="1"/>
      </xdr:nvSpPr>
      <xdr:spPr>
        <a:xfrm>
          <a:off x="14325111" y="168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84948</xdr:rowOff>
    </xdr:from>
    <xdr:to>
      <xdr:col>72</xdr:col>
      <xdr:colOff>38100</xdr:colOff>
      <xdr:row>98</xdr:row>
      <xdr:rowOff>15098</xdr:rowOff>
    </xdr:to>
    <xdr:sp macro="" textlink="">
      <xdr:nvSpPr>
        <xdr:cNvPr id="711" name="楕円 710"/>
        <xdr:cNvSpPr/>
      </xdr:nvSpPr>
      <xdr:spPr>
        <a:xfrm>
          <a:off x="13652500" y="167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6225</xdr:rowOff>
    </xdr:from>
    <xdr:ext cx="534377" cy="259045"/>
    <xdr:sp macro="" textlink="">
      <xdr:nvSpPr>
        <xdr:cNvPr id="712" name="テキスト ボックス 711"/>
        <xdr:cNvSpPr txBox="1"/>
      </xdr:nvSpPr>
      <xdr:spPr>
        <a:xfrm>
          <a:off x="13436111" y="168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91153</xdr:rowOff>
    </xdr:from>
    <xdr:to>
      <xdr:col>67</xdr:col>
      <xdr:colOff>101600</xdr:colOff>
      <xdr:row>98</xdr:row>
      <xdr:rowOff>21303</xdr:rowOff>
    </xdr:to>
    <xdr:sp macro="" textlink="">
      <xdr:nvSpPr>
        <xdr:cNvPr id="713" name="楕円 712"/>
        <xdr:cNvSpPr/>
      </xdr:nvSpPr>
      <xdr:spPr>
        <a:xfrm>
          <a:off x="12763500" y="167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12430</xdr:rowOff>
    </xdr:from>
    <xdr:ext cx="534377" cy="259045"/>
    <xdr:sp macro="" textlink="">
      <xdr:nvSpPr>
        <xdr:cNvPr id="714" name="テキスト ボックス 713"/>
        <xdr:cNvSpPr txBox="1"/>
      </xdr:nvSpPr>
      <xdr:spPr>
        <a:xfrm>
          <a:off x="12547111" y="1681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・類似団体との比較では、議会費、民生費、消防費</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が平均を上回った。その他の費目については、類似団体を下回った。　</a:t>
          </a:r>
          <a:endParaRPr lang="ja-JP" altLang="ja-JP" sz="1400">
            <a:effectLst/>
          </a:endParaRPr>
        </a:p>
        <a:p>
          <a:r>
            <a:rPr kumimoji="1" lang="ja-JP" altLang="ja-JP" sz="1100">
              <a:solidFill>
                <a:schemeClr val="dk1"/>
              </a:solidFill>
              <a:effectLst/>
              <a:latin typeface="+mn-lt"/>
              <a:ea typeface="+mn-ea"/>
              <a:cs typeface="+mn-cs"/>
            </a:rPr>
            <a:t>・総務費については、一人当たりのコストが</a:t>
          </a:r>
          <a:r>
            <a:rPr kumimoji="1" lang="en-US" altLang="ja-JP" sz="1100">
              <a:solidFill>
                <a:schemeClr val="dk1"/>
              </a:solidFill>
              <a:effectLst/>
              <a:latin typeface="+mn-lt"/>
              <a:ea typeface="+mn-ea"/>
              <a:cs typeface="+mn-cs"/>
            </a:rPr>
            <a:t>149,697</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101,731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212.1</a:t>
          </a:r>
          <a:r>
            <a:rPr kumimoji="1" lang="ja-JP" altLang="ja-JP" sz="1100">
              <a:solidFill>
                <a:schemeClr val="dk1"/>
              </a:solidFill>
              <a:effectLst/>
              <a:latin typeface="+mn-lt"/>
              <a:ea typeface="+mn-ea"/>
              <a:cs typeface="+mn-cs"/>
            </a:rPr>
            <a:t>％）の増となった。増の要因としては、</a:t>
          </a:r>
          <a:r>
            <a:rPr kumimoji="1" lang="ja-JP" altLang="en-US" sz="1100">
              <a:solidFill>
                <a:schemeClr val="dk1"/>
              </a:solidFill>
              <a:effectLst/>
              <a:latin typeface="+mn-lt"/>
              <a:ea typeface="+mn-ea"/>
              <a:cs typeface="+mn-cs"/>
            </a:rPr>
            <a:t>特別定額給付金の皆増</a:t>
          </a:r>
          <a:r>
            <a:rPr kumimoji="1" lang="ja-JP" altLang="ja-JP" sz="1100">
              <a:solidFill>
                <a:schemeClr val="dk1"/>
              </a:solidFill>
              <a:effectLst/>
              <a:latin typeface="+mn-lt"/>
              <a:ea typeface="+mn-ea"/>
              <a:cs typeface="+mn-cs"/>
            </a:rPr>
            <a:t>などによるものである。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費については、一人当たりのコストが</a:t>
          </a:r>
          <a:r>
            <a:rPr kumimoji="1" lang="en-US" altLang="ja-JP" sz="1100">
              <a:solidFill>
                <a:schemeClr val="dk1"/>
              </a:solidFill>
              <a:effectLst/>
              <a:latin typeface="+mn-lt"/>
              <a:ea typeface="+mn-ea"/>
              <a:cs typeface="+mn-cs"/>
            </a:rPr>
            <a:t>3,743</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875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30.5</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の要因としては、電子決済を活用した消費活性化事業委託料</a:t>
          </a:r>
          <a:r>
            <a:rPr kumimoji="1" lang="ja-JP" altLang="en-US" sz="1100">
              <a:solidFill>
                <a:schemeClr val="dk1"/>
              </a:solidFill>
              <a:effectLst/>
              <a:latin typeface="+mn-lt"/>
              <a:ea typeface="+mn-ea"/>
              <a:cs typeface="+mn-cs"/>
            </a:rPr>
            <a:t>の皆増</a:t>
          </a:r>
          <a:r>
            <a:rPr kumimoji="1" lang="ja-JP" altLang="ja-JP" sz="1100">
              <a:solidFill>
                <a:schemeClr val="dk1"/>
              </a:solidFill>
              <a:effectLst/>
              <a:latin typeface="+mn-lt"/>
              <a:ea typeface="+mn-ea"/>
              <a:cs typeface="+mn-cs"/>
            </a:rPr>
            <a:t>などによるものである。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費については、一人当たりのコストが</a:t>
          </a:r>
          <a:r>
            <a:rPr kumimoji="1" lang="en-US" altLang="ja-JP" sz="1100">
              <a:solidFill>
                <a:schemeClr val="dk1"/>
              </a:solidFill>
              <a:effectLst/>
              <a:latin typeface="+mn-lt"/>
              <a:ea typeface="+mn-ea"/>
              <a:cs typeface="+mn-cs"/>
            </a:rPr>
            <a:t>52,822</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19,126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％）の増となった。増の要因としては、</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スクール整備のための電算機器等購入費や</a:t>
          </a:r>
          <a:r>
            <a:rPr kumimoji="1" lang="ja-JP" altLang="en-US" sz="1100">
              <a:solidFill>
                <a:schemeClr val="dk1"/>
              </a:solidFill>
              <a:effectLst/>
              <a:latin typeface="+mn-lt"/>
              <a:ea typeface="+mn-ea"/>
              <a:cs typeface="+mn-cs"/>
            </a:rPr>
            <a:t>小中学校体育館空調設備設置工事費の</a:t>
          </a:r>
          <a:r>
            <a:rPr kumimoji="1" lang="ja-JP" altLang="ja-JP" sz="1100">
              <a:solidFill>
                <a:schemeClr val="dk1"/>
              </a:solidFill>
              <a:effectLst/>
              <a:latin typeface="+mn-lt"/>
              <a:ea typeface="+mn-ea"/>
              <a:cs typeface="+mn-cs"/>
            </a:rPr>
            <a:t>皆増などによるものである。</a:t>
          </a:r>
          <a:endParaRPr lang="ja-JP" altLang="ja-JP" sz="1400">
            <a:effectLst/>
          </a:endParaRPr>
        </a:p>
        <a:p>
          <a:r>
            <a:rPr kumimoji="1" lang="ja-JP" altLang="ja-JP" sz="1100">
              <a:solidFill>
                <a:schemeClr val="dk1"/>
              </a:solidFill>
              <a:effectLst/>
              <a:latin typeface="+mn-lt"/>
              <a:ea typeface="+mn-ea"/>
              <a:cs typeface="+mn-cs"/>
            </a:rPr>
            <a:t>・公債費については、一人当たりのコストが</a:t>
          </a:r>
          <a:r>
            <a:rPr kumimoji="1" lang="en-US" altLang="ja-JP" sz="1100">
              <a:solidFill>
                <a:schemeClr val="dk1"/>
              </a:solidFill>
              <a:effectLst/>
              <a:latin typeface="+mn-lt"/>
              <a:ea typeface="+mn-ea"/>
              <a:cs typeface="+mn-cs"/>
            </a:rPr>
            <a:t>20,278</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1,305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％）増加した。今後、公共施設等の更新が予定されるため、将来負担を見据え、地方債発行額の抑制に努める。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財政調整基金については、</a:t>
          </a:r>
          <a:r>
            <a:rPr kumimoji="1" lang="ja-JP" altLang="en-US" sz="1100">
              <a:solidFill>
                <a:schemeClr val="tx1"/>
              </a:solidFill>
              <a:effectLst/>
              <a:latin typeface="+mn-lt"/>
              <a:ea typeface="+mn-ea"/>
              <a:cs typeface="+mn-cs"/>
            </a:rPr>
            <a:t>令和２</a:t>
          </a:r>
          <a:r>
            <a:rPr kumimoji="1" lang="ja-JP" altLang="ja-JP" sz="1100">
              <a:solidFill>
                <a:schemeClr val="tx1"/>
              </a:solidFill>
              <a:effectLst/>
              <a:latin typeface="+mn-lt"/>
              <a:ea typeface="+mn-ea"/>
              <a:cs typeface="+mn-cs"/>
            </a:rPr>
            <a:t>年度決算剰余金等の積立を行</a:t>
          </a:r>
          <a:r>
            <a:rPr kumimoji="1" lang="ja-JP" altLang="en-US" sz="1100">
              <a:solidFill>
                <a:schemeClr val="tx1"/>
              </a:solidFill>
              <a:effectLst/>
              <a:latin typeface="+mn-lt"/>
              <a:ea typeface="+mn-ea"/>
              <a:cs typeface="+mn-cs"/>
            </a:rPr>
            <a:t>った結果</a:t>
          </a:r>
          <a:r>
            <a:rPr kumimoji="1" lang="ja-JP" altLang="ja-JP" sz="1100">
              <a:solidFill>
                <a:schemeClr val="tx1"/>
              </a:solidFill>
              <a:effectLst/>
              <a:latin typeface="+mn-lt"/>
              <a:ea typeface="+mn-ea"/>
              <a:cs typeface="+mn-cs"/>
            </a:rPr>
            <a:t>、積立額が取崩額を</a:t>
          </a:r>
          <a:r>
            <a:rPr kumimoji="1" lang="ja-JP" altLang="en-US" sz="1100">
              <a:solidFill>
                <a:schemeClr val="tx1"/>
              </a:solidFill>
              <a:effectLst/>
              <a:latin typeface="+mn-lt"/>
              <a:ea typeface="+mn-ea"/>
              <a:cs typeface="+mn-cs"/>
            </a:rPr>
            <a:t>上</a:t>
          </a:r>
          <a:r>
            <a:rPr kumimoji="1" lang="ja-JP" altLang="ja-JP" sz="1100">
              <a:solidFill>
                <a:schemeClr val="tx1"/>
              </a:solidFill>
              <a:effectLst/>
              <a:latin typeface="+mn-lt"/>
              <a:ea typeface="+mn-ea"/>
              <a:cs typeface="+mn-cs"/>
            </a:rPr>
            <a:t>回ったため、前年度よりも</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実質収支額については、すべての年度で歳入額が歳出額を上回っているため、</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％から</a:t>
          </a:r>
          <a:r>
            <a:rPr kumimoji="1" lang="en-US" altLang="ja-JP" sz="1100">
              <a:solidFill>
                <a:schemeClr val="tx1"/>
              </a:solidFill>
              <a:effectLst/>
              <a:latin typeface="+mn-lt"/>
              <a:ea typeface="+mn-ea"/>
              <a:cs typeface="+mn-cs"/>
            </a:rPr>
            <a:t>11</a:t>
          </a:r>
          <a:r>
            <a:rPr kumimoji="1" lang="ja-JP" altLang="ja-JP" sz="1100">
              <a:solidFill>
                <a:schemeClr val="tx1"/>
              </a:solidFill>
              <a:effectLst/>
              <a:latin typeface="+mn-lt"/>
              <a:ea typeface="+mn-ea"/>
              <a:cs typeface="+mn-cs"/>
            </a:rPr>
            <a:t>％台で推移している。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実質単年度収支は、実質収支が前年度と比較し</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したことや財政調整基金の積立額が取崩額を</a:t>
          </a:r>
          <a:r>
            <a:rPr kumimoji="1" lang="ja-JP" altLang="en-US" sz="1100">
              <a:solidFill>
                <a:schemeClr val="tx1"/>
              </a:solidFill>
              <a:effectLst/>
              <a:latin typeface="+mn-lt"/>
              <a:ea typeface="+mn-ea"/>
              <a:cs typeface="+mn-cs"/>
            </a:rPr>
            <a:t>上</a:t>
          </a:r>
          <a:r>
            <a:rPr kumimoji="1" lang="ja-JP" altLang="ja-JP" sz="1100">
              <a:solidFill>
                <a:schemeClr val="tx1"/>
              </a:solidFill>
              <a:effectLst/>
              <a:latin typeface="+mn-lt"/>
              <a:ea typeface="+mn-ea"/>
              <a:cs typeface="+mn-cs"/>
            </a:rPr>
            <a:t>回った影響により</a:t>
          </a:r>
          <a:r>
            <a:rPr kumimoji="1" lang="ja-JP" altLang="en-US" sz="1100">
              <a:solidFill>
                <a:schemeClr val="tx1"/>
              </a:solidFill>
              <a:effectLst/>
              <a:latin typeface="+mn-lt"/>
              <a:ea typeface="+mn-ea"/>
              <a:cs typeface="+mn-cs"/>
            </a:rPr>
            <a:t>黒</a:t>
          </a:r>
          <a:r>
            <a:rPr kumimoji="1" lang="ja-JP" altLang="ja-JP" sz="1100">
              <a:solidFill>
                <a:schemeClr val="tx1"/>
              </a:solidFill>
              <a:effectLst/>
              <a:latin typeface="+mn-lt"/>
              <a:ea typeface="+mn-ea"/>
              <a:cs typeface="+mn-cs"/>
            </a:rPr>
            <a:t>字となった。</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年度は全会計で黒字となったことから、連結実質赤字比率は算定されなかった。</a:t>
          </a:r>
          <a:endParaRPr lang="ja-JP" altLang="ja-JP" sz="1400">
            <a:effectLst/>
          </a:endParaRPr>
        </a:p>
        <a:p>
          <a:r>
            <a:rPr kumimoji="1" lang="ja-JP" altLang="ja-JP" sz="1100">
              <a:solidFill>
                <a:schemeClr val="dk1"/>
              </a:solidFill>
              <a:effectLst/>
              <a:latin typeface="+mn-lt"/>
              <a:ea typeface="+mn-ea"/>
              <a:cs typeface="+mn-cs"/>
            </a:rPr>
            <a:t>　下水道事業会計については、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年度より法適化したため、令和元年度以前は、「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」表示となっている、</a:t>
          </a:r>
          <a:endParaRPr lang="ja-JP" altLang="ja-JP" sz="1400">
            <a:effectLst/>
          </a:endParaRPr>
        </a:p>
        <a:p>
          <a:r>
            <a:rPr kumimoji="1" lang="ja-JP" altLang="ja-JP" sz="1100">
              <a:solidFill>
                <a:schemeClr val="dk1"/>
              </a:solidFill>
              <a:effectLst/>
              <a:latin typeface="+mn-lt"/>
              <a:ea typeface="+mn-ea"/>
              <a:cs typeface="+mn-cs"/>
            </a:rPr>
            <a:t>　今後についても、</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年ごとに下水道使用料の見直しを行うなど、経営基盤の強化に努める。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44273867</v>
      </c>
      <c r="BO4" s="464"/>
      <c r="BP4" s="464"/>
      <c r="BQ4" s="464"/>
      <c r="BR4" s="464"/>
      <c r="BS4" s="464"/>
      <c r="BT4" s="464"/>
      <c r="BU4" s="465"/>
      <c r="BV4" s="463">
        <v>33397772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11.1</v>
      </c>
      <c r="CU4" s="648"/>
      <c r="CV4" s="648"/>
      <c r="CW4" s="648"/>
      <c r="CX4" s="648"/>
      <c r="CY4" s="648"/>
      <c r="CZ4" s="648"/>
      <c r="DA4" s="649"/>
      <c r="DB4" s="647">
        <v>8.1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42281094</v>
      </c>
      <c r="BO5" s="469"/>
      <c r="BP5" s="469"/>
      <c r="BQ5" s="469"/>
      <c r="BR5" s="469"/>
      <c r="BS5" s="469"/>
      <c r="BT5" s="469"/>
      <c r="BU5" s="470"/>
      <c r="BV5" s="468">
        <v>31933530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92.1</v>
      </c>
      <c r="CU5" s="439"/>
      <c r="CV5" s="439"/>
      <c r="CW5" s="439"/>
      <c r="CX5" s="439"/>
      <c r="CY5" s="439"/>
      <c r="CZ5" s="439"/>
      <c r="DA5" s="440"/>
      <c r="DB5" s="438">
        <v>96.6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1992773</v>
      </c>
      <c r="BO6" s="469"/>
      <c r="BP6" s="469"/>
      <c r="BQ6" s="469"/>
      <c r="BR6" s="469"/>
      <c r="BS6" s="469"/>
      <c r="BT6" s="469"/>
      <c r="BU6" s="470"/>
      <c r="BV6" s="468">
        <v>1464242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v>
      </c>
      <c r="CU6" s="622"/>
      <c r="CV6" s="622"/>
      <c r="CW6" s="622"/>
      <c r="CX6" s="622"/>
      <c r="CY6" s="622"/>
      <c r="CZ6" s="622"/>
      <c r="DA6" s="623"/>
      <c r="DB6" s="621">
        <v>103.9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76421</v>
      </c>
      <c r="BO7" s="469"/>
      <c r="BP7" s="469"/>
      <c r="BQ7" s="469"/>
      <c r="BR7" s="469"/>
      <c r="BS7" s="469"/>
      <c r="BT7" s="469"/>
      <c r="BU7" s="470"/>
      <c r="BV7" s="468">
        <v>80140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17286421</v>
      </c>
      <c r="CU7" s="469"/>
      <c r="CV7" s="469"/>
      <c r="CW7" s="469"/>
      <c r="CX7" s="469"/>
      <c r="CY7" s="469"/>
      <c r="CZ7" s="469"/>
      <c r="DA7" s="470"/>
      <c r="DB7" s="468">
        <v>17000011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1916352</v>
      </c>
      <c r="BO8" s="469"/>
      <c r="BP8" s="469"/>
      <c r="BQ8" s="469"/>
      <c r="BR8" s="469"/>
      <c r="BS8" s="469"/>
      <c r="BT8" s="469"/>
      <c r="BU8" s="470"/>
      <c r="BV8" s="468">
        <v>1384102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0.84</v>
      </c>
      <c r="CU8" s="582"/>
      <c r="CV8" s="582"/>
      <c r="CW8" s="582"/>
      <c r="CX8" s="582"/>
      <c r="CY8" s="582"/>
      <c r="CZ8" s="582"/>
      <c r="DA8" s="583"/>
      <c r="DB8" s="581">
        <v>0.85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83901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532250</v>
      </c>
      <c r="BO9" s="469"/>
      <c r="BP9" s="469"/>
      <c r="BQ9" s="469"/>
      <c r="BR9" s="469"/>
      <c r="BS9" s="469"/>
      <c r="BT9" s="469"/>
      <c r="BU9" s="470"/>
      <c r="BV9" s="468">
        <v>-89252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7.9</v>
      </c>
      <c r="CU9" s="439"/>
      <c r="CV9" s="439"/>
      <c r="CW9" s="439"/>
      <c r="CX9" s="439"/>
      <c r="CY9" s="439"/>
      <c r="CZ9" s="439"/>
      <c r="DA9" s="440"/>
      <c r="DB9" s="438">
        <v>7.6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85157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692106</v>
      </c>
      <c r="BO10" s="469"/>
      <c r="BP10" s="469"/>
      <c r="BQ10" s="469"/>
      <c r="BR10" s="469"/>
      <c r="BS10" s="469"/>
      <c r="BT10" s="469"/>
      <c r="BU10" s="470"/>
      <c r="BV10" s="468">
        <v>736763</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85317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411582</v>
      </c>
      <c r="BO12" s="469"/>
      <c r="BP12" s="469"/>
      <c r="BQ12" s="469"/>
      <c r="BR12" s="469"/>
      <c r="BS12" s="469"/>
      <c r="BT12" s="469"/>
      <c r="BU12" s="470"/>
      <c r="BV12" s="468">
        <v>1074070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84116</v>
      </c>
      <c r="S13" s="572"/>
      <c r="T13" s="572"/>
      <c r="U13" s="572"/>
      <c r="V13" s="573"/>
      <c r="W13" s="559" t="s">
        <v>140</v>
      </c>
      <c r="X13" s="481"/>
      <c r="Y13" s="481"/>
      <c r="Z13" s="481"/>
      <c r="AA13" s="481"/>
      <c r="AB13" s="482"/>
      <c r="AC13" s="444">
        <v>292</v>
      </c>
      <c r="AD13" s="445"/>
      <c r="AE13" s="445"/>
      <c r="AF13" s="445"/>
      <c r="AG13" s="446"/>
      <c r="AH13" s="444">
        <v>274</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812774</v>
      </c>
      <c r="BO13" s="469"/>
      <c r="BP13" s="469"/>
      <c r="BQ13" s="469"/>
      <c r="BR13" s="469"/>
      <c r="BS13" s="469"/>
      <c r="BT13" s="469"/>
      <c r="BU13" s="470"/>
      <c r="BV13" s="468">
        <v>-426559</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-2.2000000000000002</v>
      </c>
      <c r="CU13" s="439"/>
      <c r="CV13" s="439"/>
      <c r="CW13" s="439"/>
      <c r="CX13" s="439"/>
      <c r="CY13" s="439"/>
      <c r="CZ13" s="439"/>
      <c r="DA13" s="440"/>
      <c r="DB13" s="438">
        <v>-2.7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85301</v>
      </c>
      <c r="S14" s="572"/>
      <c r="T14" s="572"/>
      <c r="U14" s="572"/>
      <c r="V14" s="573"/>
      <c r="W14" s="574"/>
      <c r="X14" s="484"/>
      <c r="Y14" s="484"/>
      <c r="Z14" s="484"/>
      <c r="AA14" s="484"/>
      <c r="AB14" s="485"/>
      <c r="AC14" s="564">
        <v>0.8</v>
      </c>
      <c r="AD14" s="565"/>
      <c r="AE14" s="565"/>
      <c r="AF14" s="565"/>
      <c r="AG14" s="566"/>
      <c r="AH14" s="564">
        <v>0.8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147</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84116</v>
      </c>
      <c r="S15" s="572"/>
      <c r="T15" s="572"/>
      <c r="U15" s="572"/>
      <c r="V15" s="573"/>
      <c r="W15" s="559" t="s">
        <v>149</v>
      </c>
      <c r="X15" s="481"/>
      <c r="Y15" s="481"/>
      <c r="Z15" s="481"/>
      <c r="AA15" s="481"/>
      <c r="AB15" s="482"/>
      <c r="AC15" s="444">
        <v>7439</v>
      </c>
      <c r="AD15" s="445"/>
      <c r="AE15" s="445"/>
      <c r="AF15" s="445"/>
      <c r="AG15" s="446"/>
      <c r="AH15" s="444">
        <v>8231</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11003106</v>
      </c>
      <c r="BO15" s="464"/>
      <c r="BP15" s="464"/>
      <c r="BQ15" s="464"/>
      <c r="BR15" s="464"/>
      <c r="BS15" s="464"/>
      <c r="BT15" s="464"/>
      <c r="BU15" s="465"/>
      <c r="BV15" s="463">
        <v>10753818</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21.5</v>
      </c>
      <c r="AD16" s="565"/>
      <c r="AE16" s="565"/>
      <c r="AF16" s="565"/>
      <c r="AG16" s="566"/>
      <c r="AH16" s="564">
        <v>22.9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13113886</v>
      </c>
      <c r="BO16" s="469"/>
      <c r="BP16" s="469"/>
      <c r="BQ16" s="469"/>
      <c r="BR16" s="469"/>
      <c r="BS16" s="469"/>
      <c r="BT16" s="469"/>
      <c r="BU16" s="470"/>
      <c r="BV16" s="468">
        <v>12749522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26949</v>
      </c>
      <c r="AD17" s="445"/>
      <c r="AE17" s="445"/>
      <c r="AF17" s="445"/>
      <c r="AG17" s="446"/>
      <c r="AH17" s="444">
        <v>27480</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13988850</v>
      </c>
      <c r="BO17" s="469"/>
      <c r="BP17" s="469"/>
      <c r="BQ17" s="469"/>
      <c r="BR17" s="469"/>
      <c r="BS17" s="469"/>
      <c r="BT17" s="469"/>
      <c r="BU17" s="470"/>
      <c r="BV17" s="468">
        <v>13790467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13.42</v>
      </c>
      <c r="M18" s="533"/>
      <c r="N18" s="533"/>
      <c r="O18" s="533"/>
      <c r="P18" s="533"/>
      <c r="Q18" s="533"/>
      <c r="R18" s="534"/>
      <c r="S18" s="534"/>
      <c r="T18" s="534"/>
      <c r="U18" s="534"/>
      <c r="V18" s="535"/>
      <c r="W18" s="549"/>
      <c r="X18" s="550"/>
      <c r="Y18" s="550"/>
      <c r="Z18" s="550"/>
      <c r="AA18" s="550"/>
      <c r="AB18" s="560"/>
      <c r="AC18" s="432">
        <v>77.7</v>
      </c>
      <c r="AD18" s="433"/>
      <c r="AE18" s="433"/>
      <c r="AF18" s="433"/>
      <c r="AG18" s="536"/>
      <c r="AH18" s="432">
        <v>76.400000000000006</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16183014</v>
      </c>
      <c r="BO18" s="469"/>
      <c r="BP18" s="469"/>
      <c r="BQ18" s="469"/>
      <c r="BR18" s="469"/>
      <c r="BS18" s="469"/>
      <c r="BT18" s="469"/>
      <c r="BU18" s="470"/>
      <c r="BV18" s="468">
        <v>16549406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6252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21781718</v>
      </c>
      <c r="BO19" s="469"/>
      <c r="BP19" s="469"/>
      <c r="BQ19" s="469"/>
      <c r="BR19" s="469"/>
      <c r="BS19" s="469"/>
      <c r="BT19" s="469"/>
      <c r="BU19" s="470"/>
      <c r="BV19" s="468">
        <v>21362081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36336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20408691</v>
      </c>
      <c r="BO23" s="469"/>
      <c r="BP23" s="469"/>
      <c r="BQ23" s="469"/>
      <c r="BR23" s="469"/>
      <c r="BS23" s="469"/>
      <c r="BT23" s="469"/>
      <c r="BU23" s="470"/>
      <c r="BV23" s="468">
        <v>20480369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8950</v>
      </c>
      <c r="R24" s="445"/>
      <c r="S24" s="445"/>
      <c r="T24" s="445"/>
      <c r="U24" s="445"/>
      <c r="V24" s="446"/>
      <c r="W24" s="510"/>
      <c r="X24" s="501"/>
      <c r="Y24" s="502"/>
      <c r="Z24" s="441" t="s">
        <v>173</v>
      </c>
      <c r="AA24" s="442"/>
      <c r="AB24" s="442"/>
      <c r="AC24" s="442"/>
      <c r="AD24" s="442"/>
      <c r="AE24" s="442"/>
      <c r="AF24" s="442"/>
      <c r="AG24" s="443"/>
      <c r="AH24" s="444">
        <v>420</v>
      </c>
      <c r="AI24" s="445"/>
      <c r="AJ24" s="445"/>
      <c r="AK24" s="445"/>
      <c r="AL24" s="446"/>
      <c r="AM24" s="444">
        <v>1316280</v>
      </c>
      <c r="AN24" s="445"/>
      <c r="AO24" s="445"/>
      <c r="AP24" s="445"/>
      <c r="AQ24" s="445"/>
      <c r="AR24" s="446"/>
      <c r="AS24" s="444">
        <v>3134</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16024101</v>
      </c>
      <c r="BO24" s="469"/>
      <c r="BP24" s="469"/>
      <c r="BQ24" s="469"/>
      <c r="BR24" s="469"/>
      <c r="BS24" s="469"/>
      <c r="BT24" s="469"/>
      <c r="BU24" s="470"/>
      <c r="BV24" s="468">
        <v>15816677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7660</v>
      </c>
      <c r="R25" s="445"/>
      <c r="S25" s="445"/>
      <c r="T25" s="445"/>
      <c r="U25" s="445"/>
      <c r="V25" s="446"/>
      <c r="W25" s="510"/>
      <c r="X25" s="501"/>
      <c r="Y25" s="502"/>
      <c r="Z25" s="441" t="s">
        <v>176</v>
      </c>
      <c r="AA25" s="442"/>
      <c r="AB25" s="442"/>
      <c r="AC25" s="442"/>
      <c r="AD25" s="442"/>
      <c r="AE25" s="442"/>
      <c r="AF25" s="442"/>
      <c r="AG25" s="443"/>
      <c r="AH25" s="444" t="s">
        <v>177</v>
      </c>
      <c r="AI25" s="445"/>
      <c r="AJ25" s="445"/>
      <c r="AK25" s="445"/>
      <c r="AL25" s="446"/>
      <c r="AM25" s="444" t="s">
        <v>138</v>
      </c>
      <c r="AN25" s="445"/>
      <c r="AO25" s="445"/>
      <c r="AP25" s="445"/>
      <c r="AQ25" s="445"/>
      <c r="AR25" s="446"/>
      <c r="AS25" s="444" t="s">
        <v>129</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3843377</v>
      </c>
      <c r="BO25" s="464"/>
      <c r="BP25" s="464"/>
      <c r="BQ25" s="464"/>
      <c r="BR25" s="464"/>
      <c r="BS25" s="464"/>
      <c r="BT25" s="464"/>
      <c r="BU25" s="465"/>
      <c r="BV25" s="463">
        <v>5055133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7100</v>
      </c>
      <c r="R26" s="445"/>
      <c r="S26" s="445"/>
      <c r="T26" s="445"/>
      <c r="U26" s="445"/>
      <c r="V26" s="446"/>
      <c r="W26" s="510"/>
      <c r="X26" s="501"/>
      <c r="Y26" s="502"/>
      <c r="Z26" s="441" t="s">
        <v>180</v>
      </c>
      <c r="AA26" s="523"/>
      <c r="AB26" s="523"/>
      <c r="AC26" s="523"/>
      <c r="AD26" s="523"/>
      <c r="AE26" s="523"/>
      <c r="AF26" s="523"/>
      <c r="AG26" s="524"/>
      <c r="AH26" s="444">
        <v>15</v>
      </c>
      <c r="AI26" s="445"/>
      <c r="AJ26" s="445"/>
      <c r="AK26" s="445"/>
      <c r="AL26" s="446"/>
      <c r="AM26" s="444">
        <v>50850</v>
      </c>
      <c r="AN26" s="445"/>
      <c r="AO26" s="445"/>
      <c r="AP26" s="445"/>
      <c r="AQ26" s="445"/>
      <c r="AR26" s="446"/>
      <c r="AS26" s="444">
        <v>3390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182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5290</v>
      </c>
      <c r="R27" s="445"/>
      <c r="S27" s="445"/>
      <c r="T27" s="445"/>
      <c r="U27" s="445"/>
      <c r="V27" s="446"/>
      <c r="W27" s="510"/>
      <c r="X27" s="501"/>
      <c r="Y27" s="502"/>
      <c r="Z27" s="441" t="s">
        <v>184</v>
      </c>
      <c r="AA27" s="442"/>
      <c r="AB27" s="442"/>
      <c r="AC27" s="442"/>
      <c r="AD27" s="442"/>
      <c r="AE27" s="442"/>
      <c r="AF27" s="442"/>
      <c r="AG27" s="443"/>
      <c r="AH27" s="444">
        <v>2</v>
      </c>
      <c r="AI27" s="445"/>
      <c r="AJ27" s="445"/>
      <c r="AK27" s="445"/>
      <c r="AL27" s="446"/>
      <c r="AM27" s="444" t="s">
        <v>185</v>
      </c>
      <c r="AN27" s="445"/>
      <c r="AO27" s="445"/>
      <c r="AP27" s="445"/>
      <c r="AQ27" s="445"/>
      <c r="AR27" s="446"/>
      <c r="AS27" s="444" t="s">
        <v>186</v>
      </c>
      <c r="AT27" s="445"/>
      <c r="AU27" s="445"/>
      <c r="AV27" s="445"/>
      <c r="AW27" s="445"/>
      <c r="AX27" s="447"/>
      <c r="AY27" s="474" t="s">
        <v>187</v>
      </c>
      <c r="AZ27" s="475"/>
      <c r="BA27" s="475"/>
      <c r="BB27" s="475"/>
      <c r="BC27" s="475"/>
      <c r="BD27" s="475"/>
      <c r="BE27" s="475"/>
      <c r="BF27" s="475"/>
      <c r="BG27" s="475"/>
      <c r="BH27" s="475"/>
      <c r="BI27" s="475"/>
      <c r="BJ27" s="475"/>
      <c r="BK27" s="475"/>
      <c r="BL27" s="475"/>
      <c r="BM27" s="476"/>
      <c r="BN27" s="471">
        <v>100000</v>
      </c>
      <c r="BO27" s="472"/>
      <c r="BP27" s="472"/>
      <c r="BQ27" s="472"/>
      <c r="BR27" s="472"/>
      <c r="BS27" s="472"/>
      <c r="BT27" s="472"/>
      <c r="BU27" s="473"/>
      <c r="BV27" s="471">
        <v>100000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188</v>
      </c>
      <c r="F28" s="442"/>
      <c r="G28" s="442"/>
      <c r="H28" s="442"/>
      <c r="I28" s="442"/>
      <c r="J28" s="442"/>
      <c r="K28" s="443"/>
      <c r="L28" s="444">
        <v>1</v>
      </c>
      <c r="M28" s="445"/>
      <c r="N28" s="445"/>
      <c r="O28" s="445"/>
      <c r="P28" s="446"/>
      <c r="Q28" s="444">
        <v>4840</v>
      </c>
      <c r="R28" s="445"/>
      <c r="S28" s="445"/>
      <c r="T28" s="445"/>
      <c r="U28" s="445"/>
      <c r="V28" s="446"/>
      <c r="W28" s="510"/>
      <c r="X28" s="501"/>
      <c r="Y28" s="502"/>
      <c r="Z28" s="441" t="s">
        <v>189</v>
      </c>
      <c r="AA28" s="442"/>
      <c r="AB28" s="442"/>
      <c r="AC28" s="442"/>
      <c r="AD28" s="442"/>
      <c r="AE28" s="442"/>
      <c r="AF28" s="442"/>
      <c r="AG28" s="443"/>
      <c r="AH28" s="444" t="s">
        <v>182</v>
      </c>
      <c r="AI28" s="445"/>
      <c r="AJ28" s="445"/>
      <c r="AK28" s="445"/>
      <c r="AL28" s="446"/>
      <c r="AM28" s="444" t="s">
        <v>182</v>
      </c>
      <c r="AN28" s="445"/>
      <c r="AO28" s="445"/>
      <c r="AP28" s="445"/>
      <c r="AQ28" s="445"/>
      <c r="AR28" s="446"/>
      <c r="AS28" s="444" t="s">
        <v>138</v>
      </c>
      <c r="AT28" s="445"/>
      <c r="AU28" s="445"/>
      <c r="AV28" s="445"/>
      <c r="AW28" s="445"/>
      <c r="AX28" s="447"/>
      <c r="AY28" s="451" t="s">
        <v>190</v>
      </c>
      <c r="AZ28" s="452"/>
      <c r="BA28" s="452"/>
      <c r="BB28" s="453"/>
      <c r="BC28" s="460" t="s">
        <v>48</v>
      </c>
      <c r="BD28" s="461"/>
      <c r="BE28" s="461"/>
      <c r="BF28" s="461"/>
      <c r="BG28" s="461"/>
      <c r="BH28" s="461"/>
      <c r="BI28" s="461"/>
      <c r="BJ28" s="461"/>
      <c r="BK28" s="461"/>
      <c r="BL28" s="461"/>
      <c r="BM28" s="462"/>
      <c r="BN28" s="463">
        <v>2405175</v>
      </c>
      <c r="BO28" s="464"/>
      <c r="BP28" s="464"/>
      <c r="BQ28" s="464"/>
      <c r="BR28" s="464"/>
      <c r="BS28" s="464"/>
      <c r="BT28" s="464"/>
      <c r="BU28" s="465"/>
      <c r="BV28" s="463">
        <v>2124651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191</v>
      </c>
      <c r="F29" s="442"/>
      <c r="G29" s="442"/>
      <c r="H29" s="442"/>
      <c r="I29" s="442"/>
      <c r="J29" s="442"/>
      <c r="K29" s="443"/>
      <c r="L29" s="444">
        <v>20</v>
      </c>
      <c r="M29" s="445"/>
      <c r="N29" s="445"/>
      <c r="O29" s="445"/>
      <c r="P29" s="446"/>
      <c r="Q29" s="444">
        <v>4580</v>
      </c>
      <c r="R29" s="445"/>
      <c r="S29" s="445"/>
      <c r="T29" s="445"/>
      <c r="U29" s="445"/>
      <c r="V29" s="446"/>
      <c r="W29" s="511"/>
      <c r="X29" s="512"/>
      <c r="Y29" s="513"/>
      <c r="Z29" s="441" t="s">
        <v>192</v>
      </c>
      <c r="AA29" s="442"/>
      <c r="AB29" s="442"/>
      <c r="AC29" s="442"/>
      <c r="AD29" s="442"/>
      <c r="AE29" s="442"/>
      <c r="AF29" s="442"/>
      <c r="AG29" s="443"/>
      <c r="AH29" s="444">
        <v>422</v>
      </c>
      <c r="AI29" s="445"/>
      <c r="AJ29" s="445"/>
      <c r="AK29" s="445"/>
      <c r="AL29" s="446"/>
      <c r="AM29" s="444">
        <v>1325472</v>
      </c>
      <c r="AN29" s="445"/>
      <c r="AO29" s="445"/>
      <c r="AP29" s="445"/>
      <c r="AQ29" s="445"/>
      <c r="AR29" s="446"/>
      <c r="AS29" s="444">
        <v>3141</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906274</v>
      </c>
      <c r="BO29" s="469"/>
      <c r="BP29" s="469"/>
      <c r="BQ29" s="469"/>
      <c r="BR29" s="469"/>
      <c r="BS29" s="469"/>
      <c r="BT29" s="469"/>
      <c r="BU29" s="470"/>
      <c r="BV29" s="468">
        <v>956196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2388537</v>
      </c>
      <c r="BO30" s="472"/>
      <c r="BP30" s="472"/>
      <c r="BQ30" s="472"/>
      <c r="BR30" s="472"/>
      <c r="BS30" s="472"/>
      <c r="BT30" s="472"/>
      <c r="BU30" s="473"/>
      <c r="BV30" s="471">
        <v>2099348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201</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207</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下水道事業会計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土地区画整理事業特別会計</v>
      </c>
      <c r="BH34" s="426"/>
      <c r="BI34" s="426"/>
      <c r="BJ34" s="426"/>
      <c r="BK34" s="426"/>
      <c r="BL34" s="426"/>
      <c r="BM34" s="426"/>
      <c r="BN34" s="426"/>
      <c r="BO34" s="426"/>
      <c r="BP34" s="426"/>
      <c r="BQ34" s="426"/>
      <c r="BR34" s="426"/>
      <c r="BS34" s="426"/>
      <c r="BT34" s="426"/>
      <c r="BU34" s="426"/>
      <c r="BV34" s="214"/>
      <c r="BW34" s="427" t="str">
        <f>IF(BY34="","",MAX(C34:D43,U34:V43,AM34:AN43,BE34:BF43)+1)</f>
        <v/>
      </c>
      <c r="BX34" s="427"/>
      <c r="BY34" s="426" t="str">
        <f>IF('各会計、関係団体の財政状況及び健全化判断比率'!B68="","",'各会計、関係団体の財政状況及び健全化判断比率'!B68)</f>
        <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t="str">
        <f t="shared" ref="BW35:BW43" si="2">IF(BY35="","",BW34+1)</f>
        <v/>
      </c>
      <c r="BX35" s="427"/>
      <c r="BY35" s="426" t="str">
        <f>IF('各会計、関係団体の財政状況及び健全化判断比率'!B69="","",'各会計、関係団体の財政状況及び健全化判断比率'!B69)</f>
        <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pYG2Wugc1R0k7JlNeiVpH+I7aLfxgsdvtb6SJ2W4em4twYEjEp6kfl3saXtLCnL2vCQjCB4+mW3ZJsINSfhn5A==" saltValue="eYy74XiDPOdZ7o7U4asl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50" t="s">
        <v>581</v>
      </c>
      <c r="D34" s="1250"/>
      <c r="E34" s="1251"/>
      <c r="F34" s="32">
        <v>9.0399999999999991</v>
      </c>
      <c r="G34" s="33">
        <v>8.49</v>
      </c>
      <c r="H34" s="33">
        <v>8.73</v>
      </c>
      <c r="I34" s="33">
        <v>8.14</v>
      </c>
      <c r="J34" s="34">
        <v>11.08</v>
      </c>
      <c r="K34" s="22"/>
      <c r="L34" s="22"/>
      <c r="M34" s="22"/>
      <c r="N34" s="22"/>
      <c r="O34" s="22"/>
      <c r="P34" s="22"/>
    </row>
    <row r="35" spans="1:16" ht="39" customHeight="1" x14ac:dyDescent="0.15">
      <c r="A35" s="22"/>
      <c r="B35" s="35"/>
      <c r="C35" s="1244" t="s">
        <v>582</v>
      </c>
      <c r="D35" s="1245"/>
      <c r="E35" s="1246"/>
      <c r="F35" s="36">
        <v>1.74</v>
      </c>
      <c r="G35" s="37">
        <v>3.2</v>
      </c>
      <c r="H35" s="37">
        <v>2.1</v>
      </c>
      <c r="I35" s="37">
        <v>2.81</v>
      </c>
      <c r="J35" s="38">
        <v>3.99</v>
      </c>
      <c r="K35" s="22"/>
      <c r="L35" s="22"/>
      <c r="M35" s="22"/>
      <c r="N35" s="22"/>
      <c r="O35" s="22"/>
      <c r="P35" s="22"/>
    </row>
    <row r="36" spans="1:16" ht="39" customHeight="1" x14ac:dyDescent="0.15">
      <c r="A36" s="22"/>
      <c r="B36" s="35"/>
      <c r="C36" s="1244" t="s">
        <v>583</v>
      </c>
      <c r="D36" s="1245"/>
      <c r="E36" s="1246"/>
      <c r="F36" s="36" t="s">
        <v>534</v>
      </c>
      <c r="G36" s="37" t="s">
        <v>534</v>
      </c>
      <c r="H36" s="37" t="s">
        <v>534</v>
      </c>
      <c r="I36" s="37" t="s">
        <v>534</v>
      </c>
      <c r="J36" s="38">
        <v>1.78</v>
      </c>
      <c r="K36" s="22"/>
      <c r="L36" s="22"/>
      <c r="M36" s="22"/>
      <c r="N36" s="22"/>
      <c r="O36" s="22"/>
      <c r="P36" s="22"/>
    </row>
    <row r="37" spans="1:16" ht="39" customHeight="1" x14ac:dyDescent="0.15">
      <c r="A37" s="22"/>
      <c r="B37" s="35"/>
      <c r="C37" s="1244" t="s">
        <v>584</v>
      </c>
      <c r="D37" s="1245"/>
      <c r="E37" s="1246"/>
      <c r="F37" s="36">
        <v>0.5</v>
      </c>
      <c r="G37" s="37">
        <v>2.35</v>
      </c>
      <c r="H37" s="37">
        <v>1.3</v>
      </c>
      <c r="I37" s="37">
        <v>1.55</v>
      </c>
      <c r="J37" s="38">
        <v>1.56</v>
      </c>
      <c r="K37" s="22"/>
      <c r="L37" s="22"/>
      <c r="M37" s="22"/>
      <c r="N37" s="22"/>
      <c r="O37" s="22"/>
      <c r="P37" s="22"/>
    </row>
    <row r="38" spans="1:16" ht="39" customHeight="1" x14ac:dyDescent="0.15">
      <c r="A38" s="22"/>
      <c r="B38" s="35"/>
      <c r="C38" s="1244" t="s">
        <v>585</v>
      </c>
      <c r="D38" s="1245"/>
      <c r="E38" s="1246"/>
      <c r="F38" s="36">
        <v>0.22</v>
      </c>
      <c r="G38" s="37">
        <v>0.15</v>
      </c>
      <c r="H38" s="37">
        <v>0.19</v>
      </c>
      <c r="I38" s="37">
        <v>0.19</v>
      </c>
      <c r="J38" s="38">
        <v>0.23</v>
      </c>
      <c r="K38" s="22"/>
      <c r="L38" s="22"/>
      <c r="M38" s="22"/>
      <c r="N38" s="22"/>
      <c r="O38" s="22"/>
      <c r="P38" s="22"/>
    </row>
    <row r="39" spans="1:16" ht="39" customHeight="1" x14ac:dyDescent="0.15">
      <c r="A39" s="22"/>
      <c r="B39" s="35"/>
      <c r="C39" s="1244" t="s">
        <v>586</v>
      </c>
      <c r="D39" s="1245"/>
      <c r="E39" s="1246"/>
      <c r="F39" s="36">
        <v>0.24</v>
      </c>
      <c r="G39" s="37">
        <v>0.03</v>
      </c>
      <c r="H39" s="37">
        <v>0.03</v>
      </c>
      <c r="I39" s="37">
        <v>0.03</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587</v>
      </c>
      <c r="D42" s="1245"/>
      <c r="E42" s="1246"/>
      <c r="F42" s="36" t="s">
        <v>534</v>
      </c>
      <c r="G42" s="37" t="s">
        <v>534</v>
      </c>
      <c r="H42" s="37" t="s">
        <v>534</v>
      </c>
      <c r="I42" s="37" t="s">
        <v>534</v>
      </c>
      <c r="J42" s="38" t="s">
        <v>534</v>
      </c>
      <c r="K42" s="22"/>
      <c r="L42" s="22"/>
      <c r="M42" s="22"/>
      <c r="N42" s="22"/>
      <c r="O42" s="22"/>
      <c r="P42" s="22"/>
    </row>
    <row r="43" spans="1:16" ht="39" customHeight="1" thickBot="1" x14ac:dyDescent="0.2">
      <c r="A43" s="22"/>
      <c r="B43" s="40"/>
      <c r="C43" s="1247" t="s">
        <v>588</v>
      </c>
      <c r="D43" s="1248"/>
      <c r="E43" s="1249"/>
      <c r="F43" s="41">
        <v>0.31</v>
      </c>
      <c r="G43" s="42">
        <v>0.31</v>
      </c>
      <c r="H43" s="42">
        <v>0.39</v>
      </c>
      <c r="I43" s="42">
        <v>0.1</v>
      </c>
      <c r="J43" s="43" t="s">
        <v>534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EGsupJwM0Tb1UHrhSCI3RWq+7om5chgMQLjtP67NZsTtVfyiGJsokaYJUp9B+FxG++Zh0xw8r825dShSnjIAg==" saltValue="sz19950eEDTZh1fl80J9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1590</v>
      </c>
      <c r="L45" s="60">
        <v>1618</v>
      </c>
      <c r="M45" s="60">
        <v>1625</v>
      </c>
      <c r="N45" s="60">
        <v>1629</v>
      </c>
      <c r="O45" s="61">
        <v>1736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534</v>
      </c>
      <c r="L46" s="64" t="s">
        <v>534</v>
      </c>
      <c r="M46" s="64" t="s">
        <v>534</v>
      </c>
      <c r="N46" s="64" t="s">
        <v>534</v>
      </c>
      <c r="O46" s="65" t="s">
        <v>534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534</v>
      </c>
      <c r="L47" s="64" t="s">
        <v>534</v>
      </c>
      <c r="M47" s="64" t="s">
        <v>534</v>
      </c>
      <c r="N47" s="64" t="s">
        <v>534</v>
      </c>
      <c r="O47" s="65" t="s">
        <v>534</v>
      </c>
      <c r="P47" s="48"/>
      <c r="Q47" s="48"/>
      <c r="R47" s="48"/>
      <c r="S47" s="48"/>
      <c r="T47" s="48"/>
      <c r="U47" s="48"/>
    </row>
    <row r="48" spans="1:21" ht="30.75" customHeight="1" x14ac:dyDescent="0.15">
      <c r="A48" s="48"/>
      <c r="B48" s="1272"/>
      <c r="C48" s="1273"/>
      <c r="D48" s="62"/>
      <c r="E48" s="1254" t="s">
        <v>15</v>
      </c>
      <c r="F48" s="1254"/>
      <c r="G48" s="1254"/>
      <c r="H48" s="1254"/>
      <c r="I48" s="1254"/>
      <c r="J48" s="1255"/>
      <c r="K48" s="63">
        <v>294</v>
      </c>
      <c r="L48" s="64">
        <v>354</v>
      </c>
      <c r="M48" s="64">
        <v>426</v>
      </c>
      <c r="N48" s="64">
        <v>492</v>
      </c>
      <c r="O48" s="65">
        <v>433</v>
      </c>
      <c r="P48" s="48"/>
      <c r="Q48" s="48"/>
      <c r="R48" s="48"/>
      <c r="S48" s="48"/>
      <c r="T48" s="48"/>
      <c r="U48" s="48"/>
    </row>
    <row r="49" spans="1:21" ht="30.75" customHeight="1" x14ac:dyDescent="0.15">
      <c r="A49" s="48"/>
      <c r="B49" s="1272"/>
      <c r="C49" s="1273"/>
      <c r="D49" s="62"/>
      <c r="E49" s="1254" t="s">
        <v>16</v>
      </c>
      <c r="F49" s="1254"/>
      <c r="G49" s="1254"/>
      <c r="H49" s="1254"/>
      <c r="I49" s="1254"/>
      <c r="J49" s="1255"/>
      <c r="K49" s="63">
        <v>56</v>
      </c>
      <c r="L49" s="64">
        <v>46</v>
      </c>
      <c r="M49" s="64">
        <v>41</v>
      </c>
      <c r="N49" s="64">
        <v>37</v>
      </c>
      <c r="O49" s="65">
        <v>20</v>
      </c>
      <c r="P49" s="48"/>
      <c r="Q49" s="48"/>
      <c r="R49" s="48"/>
      <c r="S49" s="48"/>
      <c r="T49" s="48"/>
      <c r="U49" s="48"/>
    </row>
    <row r="50" spans="1:21" ht="30.75" customHeight="1" x14ac:dyDescent="0.15">
      <c r="A50" s="48"/>
      <c r="B50" s="1272"/>
      <c r="C50" s="1273"/>
      <c r="D50" s="62"/>
      <c r="E50" s="1254" t="s">
        <v>17</v>
      </c>
      <c r="F50" s="1254"/>
      <c r="G50" s="1254"/>
      <c r="H50" s="1254"/>
      <c r="I50" s="1254"/>
      <c r="J50" s="1255"/>
      <c r="K50" s="63">
        <v>40</v>
      </c>
      <c r="L50" s="64">
        <v>22</v>
      </c>
      <c r="M50" s="64">
        <v>20</v>
      </c>
      <c r="N50" s="64">
        <v>20</v>
      </c>
      <c r="O50" s="65">
        <v>13</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t="s">
        <v>534</v>
      </c>
      <c r="O51" s="65" t="s">
        <v>534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2352</v>
      </c>
      <c r="L52" s="64">
        <v>2474</v>
      </c>
      <c r="M52" s="64">
        <v>2557</v>
      </c>
      <c r="N52" s="64">
        <v>2559</v>
      </c>
      <c r="O52" s="65">
        <v>2402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-372</v>
      </c>
      <c r="L53" s="69">
        <v>-434</v>
      </c>
      <c r="M53" s="69">
        <v>-445</v>
      </c>
      <c r="N53" s="69">
        <v>-381</v>
      </c>
      <c r="O53" s="70">
        <v>-200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600</v>
      </c>
      <c r="L57" s="84" t="s">
        <v>602</v>
      </c>
      <c r="M57" s="84" t="s">
        <v>602</v>
      </c>
      <c r="N57" s="84" t="s">
        <v>602</v>
      </c>
      <c r="O57" s="85" t="s">
        <v>605</v>
      </c>
    </row>
    <row r="58" spans="1:21" ht="31.5" customHeight="1" thickBot="1" x14ac:dyDescent="0.2">
      <c r="B58" s="1262"/>
      <c r="C58" s="1263"/>
      <c r="D58" s="1267" t="s">
        <v>27</v>
      </c>
      <c r="E58" s="1268"/>
      <c r="F58" s="1268"/>
      <c r="G58" s="1268"/>
      <c r="H58" s="1268"/>
      <c r="I58" s="1268"/>
      <c r="J58" s="1269"/>
      <c r="K58" s="86" t="s">
        <v>601</v>
      </c>
      <c r="L58" s="87" t="s">
        <v>602</v>
      </c>
      <c r="M58" s="87" t="s">
        <v>603</v>
      </c>
      <c r="N58" s="87" t="s">
        <v>604</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d1wskcSVrs0kKvrB686a0iayNJLfkGO3JzLaXFe3aAGSyiWonOoqRl4bDT4B2G/yg7qxWZg0lFEMPbdaAThAA==" saltValue="MEjm49Y9MufuGYPlrlKB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90" t="s">
        <v>30</v>
      </c>
      <c r="C41" s="1291"/>
      <c r="D41" s="102"/>
      <c r="E41" s="1292" t="s">
        <v>31</v>
      </c>
      <c r="F41" s="1292"/>
      <c r="G41" s="1292"/>
      <c r="H41" s="1293"/>
      <c r="I41" s="103">
        <v>20525</v>
      </c>
      <c r="J41" s="104">
        <v>20525</v>
      </c>
      <c r="K41" s="104">
        <v>20591</v>
      </c>
      <c r="L41" s="104">
        <v>20492</v>
      </c>
      <c r="M41" s="105">
        <v>20414</v>
      </c>
    </row>
    <row r="42" spans="2:13" ht="27.75" customHeight="1" x14ac:dyDescent="0.15">
      <c r="B42" s="1280"/>
      <c r="C42" s="1281"/>
      <c r="D42" s="106"/>
      <c r="E42" s="1284" t="s">
        <v>32</v>
      </c>
      <c r="F42" s="1284"/>
      <c r="G42" s="1284"/>
      <c r="H42" s="1285"/>
      <c r="I42" s="107">
        <v>169</v>
      </c>
      <c r="J42" s="108">
        <v>63</v>
      </c>
      <c r="K42" s="108">
        <v>43</v>
      </c>
      <c r="L42" s="108">
        <v>22</v>
      </c>
      <c r="M42" s="109">
        <v>35</v>
      </c>
    </row>
    <row r="43" spans="2:13" ht="27.75" customHeight="1" x14ac:dyDescent="0.15">
      <c r="B43" s="1280"/>
      <c r="C43" s="1281"/>
      <c r="D43" s="106"/>
      <c r="E43" s="1284" t="s">
        <v>33</v>
      </c>
      <c r="F43" s="1284"/>
      <c r="G43" s="1284"/>
      <c r="H43" s="1285"/>
      <c r="I43" s="107">
        <v>3354</v>
      </c>
      <c r="J43" s="108">
        <v>3141</v>
      </c>
      <c r="K43" s="108">
        <v>3022</v>
      </c>
      <c r="L43" s="108">
        <v>3165</v>
      </c>
      <c r="M43" s="109">
        <v>3169</v>
      </c>
    </row>
    <row r="44" spans="2:13" ht="27.75" customHeight="1" x14ac:dyDescent="0.15">
      <c r="B44" s="1280"/>
      <c r="C44" s="1281"/>
      <c r="D44" s="106"/>
      <c r="E44" s="1284" t="s">
        <v>34</v>
      </c>
      <c r="F44" s="1284"/>
      <c r="G44" s="1284"/>
      <c r="H44" s="1285"/>
      <c r="I44" s="107">
        <v>254</v>
      </c>
      <c r="J44" s="108">
        <v>359</v>
      </c>
      <c r="K44" s="108">
        <v>559</v>
      </c>
      <c r="L44" s="108">
        <v>811</v>
      </c>
      <c r="M44" s="109">
        <v>817</v>
      </c>
    </row>
    <row r="45" spans="2:13" ht="27.75" customHeight="1" x14ac:dyDescent="0.15">
      <c r="B45" s="1280"/>
      <c r="C45" s="1281"/>
      <c r="D45" s="106"/>
      <c r="E45" s="1284" t="s">
        <v>35</v>
      </c>
      <c r="F45" s="1284"/>
      <c r="G45" s="1284"/>
      <c r="H45" s="1285"/>
      <c r="I45" s="107">
        <v>4317</v>
      </c>
      <c r="J45" s="108">
        <v>3940</v>
      </c>
      <c r="K45" s="108">
        <v>3866</v>
      </c>
      <c r="L45" s="108">
        <v>3703</v>
      </c>
      <c r="M45" s="109">
        <v>3770</v>
      </c>
    </row>
    <row r="46" spans="2:13" ht="27.75" customHeight="1" x14ac:dyDescent="0.15">
      <c r="B46" s="1280"/>
      <c r="C46" s="1281"/>
      <c r="D46" s="110"/>
      <c r="E46" s="1284" t="s">
        <v>36</v>
      </c>
      <c r="F46" s="1284"/>
      <c r="G46" s="1284"/>
      <c r="H46" s="1285"/>
      <c r="I46" s="107" t="s">
        <v>534</v>
      </c>
      <c r="J46" s="108" t="s">
        <v>534</v>
      </c>
      <c r="K46" s="108" t="s">
        <v>534</v>
      </c>
      <c r="L46" s="108" t="s">
        <v>534</v>
      </c>
      <c r="M46" s="109" t="s">
        <v>534</v>
      </c>
    </row>
    <row r="47" spans="2:13" ht="27.75" customHeight="1" x14ac:dyDescent="0.15">
      <c r="B47" s="1280"/>
      <c r="C47" s="1281"/>
      <c r="D47" s="111"/>
      <c r="E47" s="1294" t="s">
        <v>37</v>
      </c>
      <c r="F47" s="1295"/>
      <c r="G47" s="1295"/>
      <c r="H47" s="1296"/>
      <c r="I47" s="107" t="s">
        <v>534</v>
      </c>
      <c r="J47" s="108" t="s">
        <v>534</v>
      </c>
      <c r="K47" s="108" t="s">
        <v>534</v>
      </c>
      <c r="L47" s="108" t="s">
        <v>534</v>
      </c>
      <c r="M47" s="109" t="s">
        <v>534</v>
      </c>
    </row>
    <row r="48" spans="2:13" ht="27.75" customHeight="1" x14ac:dyDescent="0.15">
      <c r="B48" s="1280"/>
      <c r="C48" s="1281"/>
      <c r="D48" s="106"/>
      <c r="E48" s="1284" t="s">
        <v>38</v>
      </c>
      <c r="F48" s="1284"/>
      <c r="G48" s="1284"/>
      <c r="H48" s="1285"/>
      <c r="I48" s="107" t="s">
        <v>534</v>
      </c>
      <c r="J48" s="108" t="s">
        <v>534</v>
      </c>
      <c r="K48" s="108" t="s">
        <v>534</v>
      </c>
      <c r="L48" s="108" t="s">
        <v>534</v>
      </c>
      <c r="M48" s="109" t="s">
        <v>534</v>
      </c>
    </row>
    <row r="49" spans="2:13" ht="27.75" customHeight="1" x14ac:dyDescent="0.15">
      <c r="B49" s="1282"/>
      <c r="C49" s="1283"/>
      <c r="D49" s="106"/>
      <c r="E49" s="1284" t="s">
        <v>39</v>
      </c>
      <c r="F49" s="1284"/>
      <c r="G49" s="1284"/>
      <c r="H49" s="1285"/>
      <c r="I49" s="107" t="s">
        <v>534</v>
      </c>
      <c r="J49" s="108" t="s">
        <v>534</v>
      </c>
      <c r="K49" s="108" t="s">
        <v>534</v>
      </c>
      <c r="L49" s="108" t="s">
        <v>534</v>
      </c>
      <c r="M49" s="109" t="s">
        <v>534</v>
      </c>
    </row>
    <row r="50" spans="2:13" ht="27.75" customHeight="1" x14ac:dyDescent="0.15">
      <c r="B50" s="1278" t="s">
        <v>40</v>
      </c>
      <c r="C50" s="1279"/>
      <c r="D50" s="112"/>
      <c r="E50" s="1284" t="s">
        <v>41</v>
      </c>
      <c r="F50" s="1284"/>
      <c r="G50" s="1284"/>
      <c r="H50" s="1285"/>
      <c r="I50" s="107">
        <v>4337</v>
      </c>
      <c r="J50" s="108">
        <v>5007</v>
      </c>
      <c r="K50" s="108">
        <v>6012</v>
      </c>
      <c r="L50" s="108">
        <v>6201</v>
      </c>
      <c r="M50" s="109">
        <v>6865</v>
      </c>
    </row>
    <row r="51" spans="2:13" ht="27.75" customHeight="1" x14ac:dyDescent="0.15">
      <c r="B51" s="1280"/>
      <c r="C51" s="1281"/>
      <c r="D51" s="106"/>
      <c r="E51" s="1284" t="s">
        <v>42</v>
      </c>
      <c r="F51" s="1284"/>
      <c r="G51" s="1284"/>
      <c r="H51" s="1285"/>
      <c r="I51" s="107">
        <v>5132</v>
      </c>
      <c r="J51" s="108">
        <v>3695</v>
      </c>
      <c r="K51" s="108">
        <v>3685</v>
      </c>
      <c r="L51" s="108">
        <v>4666</v>
      </c>
      <c r="M51" s="109">
        <v>3294</v>
      </c>
    </row>
    <row r="52" spans="2:13" ht="27.75" customHeight="1" x14ac:dyDescent="0.15">
      <c r="B52" s="1282"/>
      <c r="C52" s="1283"/>
      <c r="D52" s="106"/>
      <c r="E52" s="1284" t="s">
        <v>43</v>
      </c>
      <c r="F52" s="1284"/>
      <c r="G52" s="1284"/>
      <c r="H52" s="1285"/>
      <c r="I52" s="107">
        <v>20445</v>
      </c>
      <c r="J52" s="108">
        <v>20295</v>
      </c>
      <c r="K52" s="108">
        <v>20214</v>
      </c>
      <c r="L52" s="108">
        <v>20045</v>
      </c>
      <c r="M52" s="109">
        <v>19939</v>
      </c>
    </row>
    <row r="53" spans="2:13" ht="27.75" customHeight="1" thickBot="1" x14ac:dyDescent="0.2">
      <c r="B53" s="1286" t="s">
        <v>44</v>
      </c>
      <c r="C53" s="1287"/>
      <c r="D53" s="113"/>
      <c r="E53" s="1288" t="s">
        <v>45</v>
      </c>
      <c r="F53" s="1288"/>
      <c r="G53" s="1288"/>
      <c r="H53" s="1289"/>
      <c r="I53" s="114">
        <v>-1294</v>
      </c>
      <c r="J53" s="115">
        <v>-969</v>
      </c>
      <c r="K53" s="115">
        <v>-1830</v>
      </c>
      <c r="L53" s="115">
        <v>-2718</v>
      </c>
      <c r="M53" s="116">
        <v>-1893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d784fTiWYuPLWmXGAT2miFbT1hq0jtsQTsPb+EaBoLG1srQ3wIEaA+Wjxj08+s6Fk5Cl3tHZ2htpbxAPDlCHg==" saltValue="ZHOf/tVY35kwweLKPuzZ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305" t="s">
        <v>48</v>
      </c>
      <c r="D55" s="1305"/>
      <c r="E55" s="1306"/>
      <c r="F55" s="128">
        <v>2462</v>
      </c>
      <c r="G55" s="128">
        <v>2125</v>
      </c>
      <c r="H55" s="129">
        <v>2405</v>
      </c>
    </row>
    <row r="56" spans="2:8" ht="52.5" customHeight="1" x14ac:dyDescent="0.15">
      <c r="B56" s="130"/>
      <c r="C56" s="1307" t="s">
        <v>49</v>
      </c>
      <c r="D56" s="1307"/>
      <c r="E56" s="1308"/>
      <c r="F56" s="131">
        <v>856</v>
      </c>
      <c r="G56" s="131">
        <v>956</v>
      </c>
      <c r="H56" s="132">
        <v>906</v>
      </c>
    </row>
    <row r="57" spans="2:8" ht="53.25" customHeight="1" x14ac:dyDescent="0.15">
      <c r="B57" s="130"/>
      <c r="C57" s="1309" t="s">
        <v>50</v>
      </c>
      <c r="D57" s="1309"/>
      <c r="E57" s="1310"/>
      <c r="F57" s="133">
        <v>1730</v>
      </c>
      <c r="G57" s="133">
        <v>2099</v>
      </c>
      <c r="H57" s="134">
        <v>2389</v>
      </c>
    </row>
    <row r="58" spans="2:8" ht="45.75" customHeight="1" x14ac:dyDescent="0.15">
      <c r="B58" s="135"/>
      <c r="C58" s="1297" t="s">
        <v>595</v>
      </c>
      <c r="D58" s="1298"/>
      <c r="E58" s="1299"/>
      <c r="F58" s="136">
        <v>1374</v>
      </c>
      <c r="G58" s="136">
        <v>1666</v>
      </c>
      <c r="H58" s="137">
        <v>1993</v>
      </c>
    </row>
    <row r="59" spans="2:8" ht="45.75" customHeight="1" x14ac:dyDescent="0.15">
      <c r="B59" s="135"/>
      <c r="C59" s="1297" t="s">
        <v>596</v>
      </c>
      <c r="D59" s="1298"/>
      <c r="E59" s="1299"/>
      <c r="F59" s="136">
        <v>238</v>
      </c>
      <c r="G59" s="136">
        <v>238</v>
      </c>
      <c r="H59" s="137">
        <v>238</v>
      </c>
    </row>
    <row r="60" spans="2:8" ht="45.75" customHeight="1" x14ac:dyDescent="0.15">
      <c r="B60" s="135"/>
      <c r="C60" s="1297" t="s">
        <v>597</v>
      </c>
      <c r="D60" s="1298"/>
      <c r="E60" s="1299"/>
      <c r="F60" s="136">
        <v>25</v>
      </c>
      <c r="G60" s="136">
        <v>101</v>
      </c>
      <c r="H60" s="137">
        <v>61</v>
      </c>
    </row>
    <row r="61" spans="2:8" ht="45.75" customHeight="1" x14ac:dyDescent="0.15">
      <c r="B61" s="135"/>
      <c r="C61" s="1297" t="s">
        <v>598</v>
      </c>
      <c r="D61" s="1298"/>
      <c r="E61" s="1299"/>
      <c r="F61" s="136">
        <v>44</v>
      </c>
      <c r="G61" s="136">
        <v>44</v>
      </c>
      <c r="H61" s="137">
        <v>44</v>
      </c>
    </row>
    <row r="62" spans="2:8" ht="45.75" customHeight="1" thickBot="1" x14ac:dyDescent="0.2">
      <c r="B62" s="138"/>
      <c r="C62" s="1300" t="s">
        <v>599</v>
      </c>
      <c r="D62" s="1301"/>
      <c r="E62" s="1302"/>
      <c r="F62" s="139">
        <v>40</v>
      </c>
      <c r="G62" s="139">
        <v>40</v>
      </c>
      <c r="H62" s="140">
        <v>40</v>
      </c>
    </row>
    <row r="63" spans="2:8" ht="52.5" customHeight="1" thickBot="1" x14ac:dyDescent="0.2">
      <c r="B63" s="141"/>
      <c r="C63" s="1303" t="s">
        <v>51</v>
      </c>
      <c r="D63" s="1303"/>
      <c r="E63" s="1304"/>
      <c r="F63" s="142">
        <v>5048</v>
      </c>
      <c r="G63" s="142">
        <v>5180</v>
      </c>
      <c r="H63" s="143">
        <v>5700</v>
      </c>
    </row>
    <row r="64" spans="2:8" ht="15" customHeight="1" x14ac:dyDescent="0.15"/>
  </sheetData>
  <sheetProtection algorithmName="SHA-512" hashValue="d5rQDKDTUudswAGzoGGq6MbQ4o61QzUGcSVeYkT+nD1d+iWtWFwHj8I9jOhFChCh0UhVWIM0wG0x1A2RowlYpQ==" saltValue="C/rC4dBf4oQA/OwAC9qR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575</v>
      </c>
      <c r="BQ50" s="1324"/>
      <c r="BR50" s="1324"/>
      <c r="BS50" s="1324"/>
      <c r="BT50" s="1324"/>
      <c r="BU50" s="1324"/>
      <c r="BV50" s="1324"/>
      <c r="BW50" s="1324"/>
      <c r="BX50" s="1324" t="s">
        <v>576</v>
      </c>
      <c r="BY50" s="1324"/>
      <c r="BZ50" s="1324"/>
      <c r="CA50" s="1324"/>
      <c r="CB50" s="1324"/>
      <c r="CC50" s="1324"/>
      <c r="CD50" s="1324"/>
      <c r="CE50" s="1324"/>
      <c r="CF50" s="1324" t="s">
        <v>577</v>
      </c>
      <c r="CG50" s="1324"/>
      <c r="CH50" s="1324"/>
      <c r="CI50" s="1324"/>
      <c r="CJ50" s="1324"/>
      <c r="CK50" s="1324"/>
      <c r="CL50" s="1324"/>
      <c r="CM50" s="1324"/>
      <c r="CN50" s="1324" t="s">
        <v>578</v>
      </c>
      <c r="CO50" s="1324"/>
      <c r="CP50" s="1324"/>
      <c r="CQ50" s="1324"/>
      <c r="CR50" s="1324"/>
      <c r="CS50" s="1324"/>
      <c r="CT50" s="1324"/>
      <c r="CU50" s="1324"/>
      <c r="CV50" s="1324" t="s">
        <v>579</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611</v>
      </c>
      <c r="AO51" s="1327"/>
      <c r="AP51" s="1327"/>
      <c r="AQ51" s="1327"/>
      <c r="AR51" s="1327"/>
      <c r="AS51" s="1327"/>
      <c r="AT51" s="1327"/>
      <c r="AU51" s="1327"/>
      <c r="AV51" s="1327"/>
      <c r="AW51" s="1327"/>
      <c r="AX51" s="1327"/>
      <c r="AY51" s="1327"/>
      <c r="AZ51" s="1327"/>
      <c r="BA51" s="1327"/>
      <c r="BB51" s="1327" t="s">
        <v>612</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613</v>
      </c>
      <c r="BC53" s="1327"/>
      <c r="BD53" s="1327"/>
      <c r="BE53" s="1327"/>
      <c r="BF53" s="1327"/>
      <c r="BG53" s="1327"/>
      <c r="BH53" s="1327"/>
      <c r="BI53" s="1327"/>
      <c r="BJ53" s="1327"/>
      <c r="BK53" s="1327"/>
      <c r="BL53" s="1327"/>
      <c r="BM53" s="1327"/>
      <c r="BN53" s="1327"/>
      <c r="BO53" s="1327"/>
      <c r="BP53" s="1325">
        <v>67.900000000000006</v>
      </c>
      <c r="BQ53" s="1325"/>
      <c r="BR53" s="1325"/>
      <c r="BS53" s="1325"/>
      <c r="BT53" s="1325"/>
      <c r="BU53" s="1325"/>
      <c r="BV53" s="1325"/>
      <c r="BW53" s="1325"/>
      <c r="BX53" s="1325">
        <v>69.3</v>
      </c>
      <c r="BY53" s="1325"/>
      <c r="BZ53" s="1325"/>
      <c r="CA53" s="1325"/>
      <c r="CB53" s="1325"/>
      <c r="CC53" s="1325"/>
      <c r="CD53" s="1325"/>
      <c r="CE53" s="1325"/>
      <c r="CF53" s="1325">
        <v>69.8</v>
      </c>
      <c r="CG53" s="1325"/>
      <c r="CH53" s="1325"/>
      <c r="CI53" s="1325"/>
      <c r="CJ53" s="1325"/>
      <c r="CK53" s="1325"/>
      <c r="CL53" s="1325"/>
      <c r="CM53" s="1325"/>
      <c r="CN53" s="1325">
        <v>70.400000000000006</v>
      </c>
      <c r="CO53" s="1325"/>
      <c r="CP53" s="1325"/>
      <c r="CQ53" s="1325"/>
      <c r="CR53" s="1325"/>
      <c r="CS53" s="1325"/>
      <c r="CT53" s="1325"/>
      <c r="CU53" s="1325"/>
      <c r="CV53" s="1325">
        <v>71.099999999999994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614</v>
      </c>
      <c r="AO55" s="1324"/>
      <c r="AP55" s="1324"/>
      <c r="AQ55" s="1324"/>
      <c r="AR55" s="1324"/>
      <c r="AS55" s="1324"/>
      <c r="AT55" s="1324"/>
      <c r="AU55" s="1324"/>
      <c r="AV55" s="1324"/>
      <c r="AW55" s="1324"/>
      <c r="AX55" s="1324"/>
      <c r="AY55" s="1324"/>
      <c r="AZ55" s="1324"/>
      <c r="BA55" s="1324"/>
      <c r="BB55" s="1327" t="s">
        <v>612</v>
      </c>
      <c r="BC55" s="1327"/>
      <c r="BD55" s="1327"/>
      <c r="BE55" s="1327"/>
      <c r="BF55" s="1327"/>
      <c r="BG55" s="1327"/>
      <c r="BH55" s="1327"/>
      <c r="BI55" s="1327"/>
      <c r="BJ55" s="1327"/>
      <c r="BK55" s="1327"/>
      <c r="BL55" s="1327"/>
      <c r="BM55" s="1327"/>
      <c r="BN55" s="1327"/>
      <c r="BO55" s="1327"/>
      <c r="BP55" s="1325">
        <v>35.299999999999997</v>
      </c>
      <c r="BQ55" s="1325"/>
      <c r="BR55" s="1325"/>
      <c r="BS55" s="1325"/>
      <c r="BT55" s="1325"/>
      <c r="BU55" s="1325"/>
      <c r="BV55" s="1325"/>
      <c r="BW55" s="1325"/>
      <c r="BX55" s="1325">
        <v>31.9</v>
      </c>
      <c r="BY55" s="1325"/>
      <c r="BZ55" s="1325"/>
      <c r="CA55" s="1325"/>
      <c r="CB55" s="1325"/>
      <c r="CC55" s="1325"/>
      <c r="CD55" s="1325"/>
      <c r="CE55" s="1325"/>
      <c r="CF55" s="1325">
        <v>24.2</v>
      </c>
      <c r="CG55" s="1325"/>
      <c r="CH55" s="1325"/>
      <c r="CI55" s="1325"/>
      <c r="CJ55" s="1325"/>
      <c r="CK55" s="1325"/>
      <c r="CL55" s="1325"/>
      <c r="CM55" s="1325"/>
      <c r="CN55" s="1325">
        <v>22.1</v>
      </c>
      <c r="CO55" s="1325"/>
      <c r="CP55" s="1325"/>
      <c r="CQ55" s="1325"/>
      <c r="CR55" s="1325"/>
      <c r="CS55" s="1325"/>
      <c r="CT55" s="1325"/>
      <c r="CU55" s="1325"/>
      <c r="CV55" s="1325">
        <v>20.399999999999999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613</v>
      </c>
      <c r="BC57" s="1327"/>
      <c r="BD57" s="1327"/>
      <c r="BE57" s="1327"/>
      <c r="BF57" s="1327"/>
      <c r="BG57" s="1327"/>
      <c r="BH57" s="1327"/>
      <c r="BI57" s="1327"/>
      <c r="BJ57" s="1327"/>
      <c r="BK57" s="1327"/>
      <c r="BL57" s="1327"/>
      <c r="BM57" s="1327"/>
      <c r="BN57" s="1327"/>
      <c r="BO57" s="1327"/>
      <c r="BP57" s="1325">
        <v>60.4</v>
      </c>
      <c r="BQ57" s="1325"/>
      <c r="BR57" s="1325"/>
      <c r="BS57" s="1325"/>
      <c r="BT57" s="1325"/>
      <c r="BU57" s="1325"/>
      <c r="BV57" s="1325"/>
      <c r="BW57" s="1325"/>
      <c r="BX57" s="1325">
        <v>59.4</v>
      </c>
      <c r="BY57" s="1325"/>
      <c r="BZ57" s="1325"/>
      <c r="CA57" s="1325"/>
      <c r="CB57" s="1325"/>
      <c r="CC57" s="1325"/>
      <c r="CD57" s="1325"/>
      <c r="CE57" s="1325"/>
      <c r="CF57" s="1325">
        <v>60.2</v>
      </c>
      <c r="CG57" s="1325"/>
      <c r="CH57" s="1325"/>
      <c r="CI57" s="1325"/>
      <c r="CJ57" s="1325"/>
      <c r="CK57" s="1325"/>
      <c r="CL57" s="1325"/>
      <c r="CM57" s="1325"/>
      <c r="CN57" s="1325">
        <v>61.5</v>
      </c>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575</v>
      </c>
      <c r="BQ72" s="1324"/>
      <c r="BR72" s="1324"/>
      <c r="BS72" s="1324"/>
      <c r="BT72" s="1324"/>
      <c r="BU72" s="1324"/>
      <c r="BV72" s="1324"/>
      <c r="BW72" s="1324"/>
      <c r="BX72" s="1324" t="s">
        <v>576</v>
      </c>
      <c r="BY72" s="1324"/>
      <c r="BZ72" s="1324"/>
      <c r="CA72" s="1324"/>
      <c r="CB72" s="1324"/>
      <c r="CC72" s="1324"/>
      <c r="CD72" s="1324"/>
      <c r="CE72" s="1324"/>
      <c r="CF72" s="1324" t="s">
        <v>577</v>
      </c>
      <c r="CG72" s="1324"/>
      <c r="CH72" s="1324"/>
      <c r="CI72" s="1324"/>
      <c r="CJ72" s="1324"/>
      <c r="CK72" s="1324"/>
      <c r="CL72" s="1324"/>
      <c r="CM72" s="1324"/>
      <c r="CN72" s="1324" t="s">
        <v>578</v>
      </c>
      <c r="CO72" s="1324"/>
      <c r="CP72" s="1324"/>
      <c r="CQ72" s="1324"/>
      <c r="CR72" s="1324"/>
      <c r="CS72" s="1324"/>
      <c r="CT72" s="1324"/>
      <c r="CU72" s="1324"/>
      <c r="CV72" s="1324" t="s">
        <v>579</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611</v>
      </c>
      <c r="AO73" s="1327"/>
      <c r="AP73" s="1327"/>
      <c r="AQ73" s="1327"/>
      <c r="AR73" s="1327"/>
      <c r="AS73" s="1327"/>
      <c r="AT73" s="1327"/>
      <c r="AU73" s="1327"/>
      <c r="AV73" s="1327"/>
      <c r="AW73" s="1327"/>
      <c r="AX73" s="1327"/>
      <c r="AY73" s="1327"/>
      <c r="AZ73" s="1327"/>
      <c r="BA73" s="1327"/>
      <c r="BB73" s="1327" t="s">
        <v>612</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617</v>
      </c>
      <c r="BC75" s="1327"/>
      <c r="BD75" s="1327"/>
      <c r="BE75" s="1327"/>
      <c r="BF75" s="1327"/>
      <c r="BG75" s="1327"/>
      <c r="BH75" s="1327"/>
      <c r="BI75" s="1327"/>
      <c r="BJ75" s="1327"/>
      <c r="BK75" s="1327"/>
      <c r="BL75" s="1327"/>
      <c r="BM75" s="1327"/>
      <c r="BN75" s="1327"/>
      <c r="BO75" s="1327"/>
      <c r="BP75" s="1325">
        <v>-2.6</v>
      </c>
      <c r="BQ75" s="1325"/>
      <c r="BR75" s="1325"/>
      <c r="BS75" s="1325"/>
      <c r="BT75" s="1325"/>
      <c r="BU75" s="1325"/>
      <c r="BV75" s="1325"/>
      <c r="BW75" s="1325"/>
      <c r="BX75" s="1325">
        <v>-2.6</v>
      </c>
      <c r="BY75" s="1325"/>
      <c r="BZ75" s="1325"/>
      <c r="CA75" s="1325"/>
      <c r="CB75" s="1325"/>
      <c r="CC75" s="1325"/>
      <c r="CD75" s="1325"/>
      <c r="CE75" s="1325"/>
      <c r="CF75" s="1325">
        <v>-2.7</v>
      </c>
      <c r="CG75" s="1325"/>
      <c r="CH75" s="1325"/>
      <c r="CI75" s="1325"/>
      <c r="CJ75" s="1325"/>
      <c r="CK75" s="1325"/>
      <c r="CL75" s="1325"/>
      <c r="CM75" s="1325"/>
      <c r="CN75" s="1325">
        <v>-2.7</v>
      </c>
      <c r="CO75" s="1325"/>
      <c r="CP75" s="1325"/>
      <c r="CQ75" s="1325"/>
      <c r="CR75" s="1325"/>
      <c r="CS75" s="1325"/>
      <c r="CT75" s="1325"/>
      <c r="CU75" s="1325"/>
      <c r="CV75" s="1325">
        <v>-2.2000000000000002</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618</v>
      </c>
      <c r="AO77" s="1324"/>
      <c r="AP77" s="1324"/>
      <c r="AQ77" s="1324"/>
      <c r="AR77" s="1324"/>
      <c r="AS77" s="1324"/>
      <c r="AT77" s="1324"/>
      <c r="AU77" s="1324"/>
      <c r="AV77" s="1324"/>
      <c r="AW77" s="1324"/>
      <c r="AX77" s="1324"/>
      <c r="AY77" s="1324"/>
      <c r="AZ77" s="1324"/>
      <c r="BA77" s="1324"/>
      <c r="BB77" s="1327" t="s">
        <v>612</v>
      </c>
      <c r="BC77" s="1327"/>
      <c r="BD77" s="1327"/>
      <c r="BE77" s="1327"/>
      <c r="BF77" s="1327"/>
      <c r="BG77" s="1327"/>
      <c r="BH77" s="1327"/>
      <c r="BI77" s="1327"/>
      <c r="BJ77" s="1327"/>
      <c r="BK77" s="1327"/>
      <c r="BL77" s="1327"/>
      <c r="BM77" s="1327"/>
      <c r="BN77" s="1327"/>
      <c r="BO77" s="1327"/>
      <c r="BP77" s="1325">
        <v>35.299999999999997</v>
      </c>
      <c r="BQ77" s="1325"/>
      <c r="BR77" s="1325"/>
      <c r="BS77" s="1325"/>
      <c r="BT77" s="1325"/>
      <c r="BU77" s="1325"/>
      <c r="BV77" s="1325"/>
      <c r="BW77" s="1325"/>
      <c r="BX77" s="1325">
        <v>31.9</v>
      </c>
      <c r="BY77" s="1325"/>
      <c r="BZ77" s="1325"/>
      <c r="CA77" s="1325"/>
      <c r="CB77" s="1325"/>
      <c r="CC77" s="1325"/>
      <c r="CD77" s="1325"/>
      <c r="CE77" s="1325"/>
      <c r="CF77" s="1325">
        <v>24.2</v>
      </c>
      <c r="CG77" s="1325"/>
      <c r="CH77" s="1325"/>
      <c r="CI77" s="1325"/>
      <c r="CJ77" s="1325"/>
      <c r="CK77" s="1325"/>
      <c r="CL77" s="1325"/>
      <c r="CM77" s="1325"/>
      <c r="CN77" s="1325">
        <v>22.1</v>
      </c>
      <c r="CO77" s="1325"/>
      <c r="CP77" s="1325"/>
      <c r="CQ77" s="1325"/>
      <c r="CR77" s="1325"/>
      <c r="CS77" s="1325"/>
      <c r="CT77" s="1325"/>
      <c r="CU77" s="1325"/>
      <c r="CV77" s="1325">
        <v>20.399999999999999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617</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6.6</v>
      </c>
      <c r="BY79" s="1325"/>
      <c r="BZ79" s="1325"/>
      <c r="CA79" s="1325"/>
      <c r="CB79" s="1325"/>
      <c r="CC79" s="1325"/>
      <c r="CD79" s="1325"/>
      <c r="CE79" s="1325"/>
      <c r="CF79" s="1325">
        <v>6.4</v>
      </c>
      <c r="CG79" s="1325"/>
      <c r="CH79" s="1325"/>
      <c r="CI79" s="1325"/>
      <c r="CJ79" s="1325"/>
      <c r="CK79" s="1325"/>
      <c r="CL79" s="1325"/>
      <c r="CM79" s="1325"/>
      <c r="CN79" s="1325">
        <v>6.3</v>
      </c>
      <c r="CO79" s="1325"/>
      <c r="CP79" s="1325"/>
      <c r="CQ79" s="1325"/>
      <c r="CR79" s="1325"/>
      <c r="CS79" s="1325"/>
      <c r="CT79" s="1325"/>
      <c r="CU79" s="1325"/>
      <c r="CV79" s="1325">
        <v>6.2</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aoeM3LV4IJEkY5K+8LT/PiCYp1sJzUzuk4rtzIUlp1cJHiWZvi3wyG1NjmS40TbnzKIqW1YfMBf+9LDPb6GaA==" saltValue="aXRT2Yu65vcSbdBwamb9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8qIvJREDJISVeZAUksduXtEOQ4OJ28qIf1GKVK9a47FDRsrWw7w9v6Rpjl0o6uHPAe0claUTfmIlQsIOqqm0lA==" saltValue="uDdQj5yAFaq1iEKbdqAO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620</v>
      </c>
    </row>
  </sheetData>
  <sheetProtection algorithmName="SHA-512" hashValue="KQJ7igPm3A1ODeRNl9h4vxqnxn43uOggptDuOvxYCvrnRx7rF0I27pg2jmuiY5XJszGzLGDGuWsjL1tumLh+TA==" saltValue="3h78c1B9tKHB5NMxrQ/7e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43605</v>
      </c>
      <c r="E3" s="162"/>
      <c r="F3" s="163">
        <v>44504</v>
      </c>
      <c r="G3" s="164"/>
      <c r="H3" s="165"/>
    </row>
    <row r="4" spans="1:8" x14ac:dyDescent="0.15">
      <c r="A4" s="166"/>
      <c r="B4" s="167"/>
      <c r="C4" s="168"/>
      <c r="D4" s="169">
        <v>41757</v>
      </c>
      <c r="E4" s="170"/>
      <c r="F4" s="171">
        <v>25876</v>
      </c>
      <c r="G4" s="172"/>
      <c r="H4" s="173"/>
    </row>
    <row r="5" spans="1:8" x14ac:dyDescent="0.15">
      <c r="A5" s="154" t="s">
        <v>567</v>
      </c>
      <c r="B5" s="159"/>
      <c r="C5" s="160"/>
      <c r="D5" s="161">
        <v>21393</v>
      </c>
      <c r="E5" s="162"/>
      <c r="F5" s="163">
        <v>47820</v>
      </c>
      <c r="G5" s="164"/>
      <c r="H5" s="165"/>
    </row>
    <row r="6" spans="1:8" x14ac:dyDescent="0.15">
      <c r="A6" s="166"/>
      <c r="B6" s="167"/>
      <c r="C6" s="168"/>
      <c r="D6" s="169">
        <v>6105</v>
      </c>
      <c r="E6" s="170"/>
      <c r="F6" s="171">
        <v>25855</v>
      </c>
      <c r="G6" s="172"/>
      <c r="H6" s="173"/>
    </row>
    <row r="7" spans="1:8" x14ac:dyDescent="0.15">
      <c r="A7" s="154" t="s">
        <v>568</v>
      </c>
      <c r="B7" s="159"/>
      <c r="C7" s="160"/>
      <c r="D7" s="161">
        <v>11720</v>
      </c>
      <c r="E7" s="162"/>
      <c r="F7" s="163">
        <v>41934</v>
      </c>
      <c r="G7" s="164"/>
      <c r="H7" s="165"/>
    </row>
    <row r="8" spans="1:8" x14ac:dyDescent="0.15">
      <c r="A8" s="166"/>
      <c r="B8" s="167"/>
      <c r="C8" s="168"/>
      <c r="D8" s="169">
        <v>6743</v>
      </c>
      <c r="E8" s="170"/>
      <c r="F8" s="171">
        <v>23352</v>
      </c>
      <c r="G8" s="172"/>
      <c r="H8" s="173"/>
    </row>
    <row r="9" spans="1:8" x14ac:dyDescent="0.15">
      <c r="A9" s="154" t="s">
        <v>569</v>
      </c>
      <c r="B9" s="159"/>
      <c r="C9" s="160"/>
      <c r="D9" s="161">
        <v>11639</v>
      </c>
      <c r="E9" s="162"/>
      <c r="F9" s="163">
        <v>45588</v>
      </c>
      <c r="G9" s="164"/>
      <c r="H9" s="165"/>
    </row>
    <row r="10" spans="1:8" x14ac:dyDescent="0.15">
      <c r="A10" s="166"/>
      <c r="B10" s="167"/>
      <c r="C10" s="168"/>
      <c r="D10" s="169">
        <v>8254</v>
      </c>
      <c r="E10" s="170"/>
      <c r="F10" s="171">
        <v>24150</v>
      </c>
      <c r="G10" s="172"/>
      <c r="H10" s="173"/>
    </row>
    <row r="11" spans="1:8" x14ac:dyDescent="0.15">
      <c r="A11" s="154" t="s">
        <v>570</v>
      </c>
      <c r="B11" s="159"/>
      <c r="C11" s="160"/>
      <c r="D11" s="161">
        <v>16653</v>
      </c>
      <c r="E11" s="162"/>
      <c r="F11" s="163">
        <v>45483</v>
      </c>
      <c r="G11" s="164"/>
      <c r="H11" s="165"/>
    </row>
    <row r="12" spans="1:8" x14ac:dyDescent="0.15">
      <c r="A12" s="166"/>
      <c r="B12" s="167"/>
      <c r="C12" s="174"/>
      <c r="D12" s="169">
        <v>14077</v>
      </c>
      <c r="E12" s="170"/>
      <c r="F12" s="171">
        <v>24241</v>
      </c>
      <c r="G12" s="172"/>
      <c r="H12" s="173"/>
    </row>
    <row r="13" spans="1:8" x14ac:dyDescent="0.15">
      <c r="A13" s="154"/>
      <c r="B13" s="159"/>
      <c r="C13" s="175"/>
      <c r="D13" s="176">
        <v>21002</v>
      </c>
      <c r="E13" s="177"/>
      <c r="F13" s="178">
        <v>45066</v>
      </c>
      <c r="G13" s="179"/>
      <c r="H13" s="165"/>
    </row>
    <row r="14" spans="1:8" x14ac:dyDescent="0.15">
      <c r="A14" s="166"/>
      <c r="B14" s="167"/>
      <c r="C14" s="168"/>
      <c r="D14" s="169">
        <v>15387</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9.0500000000000007</v>
      </c>
      <c r="C19" s="180">
        <f>ROUND(VALUE(SUBSTITUTE(実質収支比率等に係る経年分析!G$48,"▲","-")),2)</f>
        <v>8.5</v>
      </c>
      <c r="D19" s="180">
        <f>ROUND(VALUE(SUBSTITUTE(実質収支比率等に係る経年分析!H$48,"▲","-")),2)</f>
        <v>8.74</v>
      </c>
      <c r="E19" s="180">
        <f>ROUND(VALUE(SUBSTITUTE(実質収支比率等に係る経年分析!I$48,"▲","-")),2)</f>
        <v>8.14</v>
      </c>
      <c r="F19" s="180">
        <f>ROUND(VALUE(SUBSTITUTE(実質収支比率等に係る経年分析!J$48,"▲","-")),2)</f>
        <v>11.09</v>
      </c>
    </row>
    <row r="20" spans="1:11" x14ac:dyDescent="0.15">
      <c r="A20" s="180" t="s">
        <v>55</v>
      </c>
      <c r="B20" s="180">
        <f>ROUND(VALUE(SUBSTITUTE(実質収支比率等に係る経年分析!F$47,"▲","-")),2)</f>
        <v>12.6</v>
      </c>
      <c r="C20" s="180">
        <f>ROUND(VALUE(SUBSTITUTE(実質収支比率等に係る経年分析!G$47,"▲","-")),2)</f>
        <v>13.58</v>
      </c>
      <c r="D20" s="180">
        <f>ROUND(VALUE(SUBSTITUTE(実質収支比率等に係る経年分析!H$47,"▲","-")),2)</f>
        <v>14.6</v>
      </c>
      <c r="E20" s="180">
        <f>ROUND(VALUE(SUBSTITUTE(実質収支比率等に係る経年分析!I$47,"▲","-")),2)</f>
        <v>12.5</v>
      </c>
      <c r="F20" s="180">
        <f>ROUND(VALUE(SUBSTITUTE(実質収支比率等に係る経年分析!J$47,"▲","-")),2)</f>
        <v>13.91</v>
      </c>
    </row>
    <row r="21" spans="1:11" x14ac:dyDescent="0.15">
      <c r="A21" s="180" t="s">
        <v>56</v>
      </c>
      <c r="B21" s="180">
        <f>IF(ISNUMBER(VALUE(SUBSTITUTE(実質収支比率等に係る経年分析!F$49,"▲","-"))),ROUND(VALUE(SUBSTITUTE(実質収支比率等に係る経年分析!F$49,"▲","-")),2),NA())</f>
        <v>0.45</v>
      </c>
      <c r="C21" s="180">
        <f>IF(ISNUMBER(VALUE(SUBSTITUTE(実質収支比率等に係る経年分析!G$49,"▲","-"))),ROUND(VALUE(SUBSTITUTE(実質収支比率等に係る経年分析!G$49,"▲","-")),2),NA())</f>
        <v>0.69</v>
      </c>
      <c r="D21" s="180">
        <f>IF(ISNUMBER(VALUE(SUBSTITUTE(実質収支比率等に係る経年分析!H$49,"▲","-"))),ROUND(VALUE(SUBSTITUTE(実質収支比率等に係る経年分析!H$49,"▲","-")),2),NA())</f>
        <v>1.45</v>
      </c>
      <c r="E21" s="180">
        <f>IF(ISNUMBER(VALUE(SUBSTITUTE(実質収支比率等に係る経年分析!I$49,"▲","-"))),ROUND(VALUE(SUBSTITUTE(実質収支比率等に係る経年分析!I$49,"▲","-")),2),NA())</f>
        <v>-2.5099999999999998</v>
      </c>
      <c r="F21" s="180">
        <f>IF(ISNUMBER(VALUE(SUBSTITUTE(実質収支比率等に係る経年分析!J$49,"▲","-"))),ROUND(VALUE(SUBSTITUTE(実質収支比率等に係る経年分析!J$49,"▲","-")),2),NA())</f>
        <v>4.7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1.78</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2352</v>
      </c>
      <c r="E42" s="182"/>
      <c r="F42" s="182"/>
      <c r="G42" s="182">
        <f>'実質公債費比率（分子）の構造'!L$52</f>
        <v>2474</v>
      </c>
      <c r="H42" s="182"/>
      <c r="I42" s="182"/>
      <c r="J42" s="182">
        <f>'実質公債費比率（分子）の構造'!M$52</f>
        <v>2557</v>
      </c>
      <c r="K42" s="182"/>
      <c r="L42" s="182"/>
      <c r="M42" s="182">
        <f>'実質公債費比率（分子）の構造'!N$52</f>
        <v>2559</v>
      </c>
      <c r="N42" s="182"/>
      <c r="O42" s="182"/>
      <c r="P42" s="182">
        <f>'実質公債費比率（分子）の構造'!O$52</f>
        <v>2402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40</v>
      </c>
      <c r="C44" s="182"/>
      <c r="D44" s="182"/>
      <c r="E44" s="182">
        <f>'実質公債費比率（分子）の構造'!L$50</f>
        <v>22</v>
      </c>
      <c r="F44" s="182"/>
      <c r="G44" s="182"/>
      <c r="H44" s="182">
        <f>'実質公債費比率（分子）の構造'!M$50</f>
        <v>20</v>
      </c>
      <c r="I44" s="182"/>
      <c r="J44" s="182"/>
      <c r="K44" s="182">
        <f>'実質公債費比率（分子）の構造'!N$50</f>
        <v>20</v>
      </c>
      <c r="L44" s="182"/>
      <c r="M44" s="182"/>
      <c r="N44" s="182">
        <f>'実質公債費比率（分子）の構造'!O$50</f>
        <v>13</v>
      </c>
      <c r="O44" s="182"/>
      <c r="P44" s="182"/>
    </row>
    <row r="45" spans="1:16" x14ac:dyDescent="0.15">
      <c r="A45" s="182" t="s">
        <v>66</v>
      </c>
      <c r="B45" s="182">
        <f>'実質公債費比率（分子）の構造'!K$49</f>
        <v>56</v>
      </c>
      <c r="C45" s="182"/>
      <c r="D45" s="182"/>
      <c r="E45" s="182">
        <f>'実質公債費比率（分子）の構造'!L$49</f>
        <v>46</v>
      </c>
      <c r="F45" s="182"/>
      <c r="G45" s="182"/>
      <c r="H45" s="182">
        <f>'実質公債費比率（分子）の構造'!M$49</f>
        <v>41</v>
      </c>
      <c r="I45" s="182"/>
      <c r="J45" s="182"/>
      <c r="K45" s="182">
        <f>'実質公債費比率（分子）の構造'!N$49</f>
        <v>37</v>
      </c>
      <c r="L45" s="182"/>
      <c r="M45" s="182"/>
      <c r="N45" s="182">
        <f>'実質公債費比率（分子）の構造'!O$49</f>
        <v>20</v>
      </c>
      <c r="O45" s="182"/>
      <c r="P45" s="182"/>
    </row>
    <row r="46" spans="1:16" x14ac:dyDescent="0.15">
      <c r="A46" s="182" t="s">
        <v>67</v>
      </c>
      <c r="B46" s="182">
        <f>'実質公債費比率（分子）の構造'!K$48</f>
        <v>294</v>
      </c>
      <c r="C46" s="182"/>
      <c r="D46" s="182"/>
      <c r="E46" s="182">
        <f>'実質公債費比率（分子）の構造'!L$48</f>
        <v>354</v>
      </c>
      <c r="F46" s="182"/>
      <c r="G46" s="182"/>
      <c r="H46" s="182">
        <f>'実質公債費比率（分子）の構造'!M$48</f>
        <v>426</v>
      </c>
      <c r="I46" s="182"/>
      <c r="J46" s="182"/>
      <c r="K46" s="182">
        <f>'実質公債費比率（分子）の構造'!N$48</f>
        <v>492</v>
      </c>
      <c r="L46" s="182"/>
      <c r="M46" s="182"/>
      <c r="N46" s="182">
        <f>'実質公債費比率（分子）の構造'!O$48</f>
        <v>433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1590</v>
      </c>
      <c r="C49" s="182"/>
      <c r="D49" s="182"/>
      <c r="E49" s="182">
        <f>'実質公債費比率（分子）の構造'!L$45</f>
        <v>1618</v>
      </c>
      <c r="F49" s="182"/>
      <c r="G49" s="182"/>
      <c r="H49" s="182">
        <f>'実質公債費比率（分子）の構造'!M$45</f>
        <v>1625</v>
      </c>
      <c r="I49" s="182"/>
      <c r="J49" s="182"/>
      <c r="K49" s="182">
        <f>'実質公債費比率（分子）の構造'!N$45</f>
        <v>1629</v>
      </c>
      <c r="L49" s="182"/>
      <c r="M49" s="182"/>
      <c r="N49" s="182">
        <f>'実質公債費比率（分子）の構造'!O$45</f>
        <v>1736</v>
      </c>
      <c r="O49" s="182"/>
      <c r="P49" s="182"/>
    </row>
    <row r="50" spans="1:16" x14ac:dyDescent="0.15">
      <c r="A50" s="182" t="s">
        <v>71</v>
      </c>
      <c r="B50" s="182" t="e">
        <f>NA()</f>
        <v>#N/A</v>
      </c>
      <c r="C50" s="182">
        <f>IF(ISNUMBER('実質公債費比率（分子）の構造'!K$53),'実質公債費比率（分子）の構造'!K$53,NA())</f>
        <v>-372</v>
      </c>
      <c r="D50" s="182" t="e">
        <f>NA()</f>
        <v>#N/A</v>
      </c>
      <c r="E50" s="182" t="e">
        <f>NA()</f>
        <v>#N/A</v>
      </c>
      <c r="F50" s="182">
        <f>IF(ISNUMBER('実質公債費比率（分子）の構造'!L$53),'実質公債費比率（分子）の構造'!L$53,NA())</f>
        <v>-434</v>
      </c>
      <c r="G50" s="182" t="e">
        <f>NA()</f>
        <v>#N/A</v>
      </c>
      <c r="H50" s="182" t="e">
        <f>NA()</f>
        <v>#N/A</v>
      </c>
      <c r="I50" s="182">
        <f>IF(ISNUMBER('実質公債費比率（分子）の構造'!M$53),'実質公債費比率（分子）の構造'!M$53,NA())</f>
        <v>-445</v>
      </c>
      <c r="J50" s="182" t="e">
        <f>NA()</f>
        <v>#N/A</v>
      </c>
      <c r="K50" s="182" t="e">
        <f>NA()</f>
        <v>#N/A</v>
      </c>
      <c r="L50" s="182">
        <f>IF(ISNUMBER('実質公債費比率（分子）の構造'!N$53),'実質公債費比率（分子）の構造'!N$53,NA())</f>
        <v>-381</v>
      </c>
      <c r="M50" s="182" t="e">
        <f>NA()</f>
        <v>#N/A</v>
      </c>
      <c r="N50" s="182" t="e">
        <f>NA()</f>
        <v>#N/A</v>
      </c>
      <c r="O50" s="182">
        <f>IF(ISNUMBER('実質公債費比率（分子）の構造'!O$53),'実質公債費比率（分子）の構造'!O$53,NA())</f>
        <v>-200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20445</v>
      </c>
      <c r="E56" s="181"/>
      <c r="F56" s="181"/>
      <c r="G56" s="181">
        <f>'将来負担比率（分子）の構造'!J$52</f>
        <v>20295</v>
      </c>
      <c r="H56" s="181"/>
      <c r="I56" s="181"/>
      <c r="J56" s="181">
        <f>'将来負担比率（分子）の構造'!K$52</f>
        <v>20214</v>
      </c>
      <c r="K56" s="181"/>
      <c r="L56" s="181"/>
      <c r="M56" s="181">
        <f>'将来負担比率（分子）の構造'!L$52</f>
        <v>20045</v>
      </c>
      <c r="N56" s="181"/>
      <c r="O56" s="181"/>
      <c r="P56" s="181">
        <f>'将来負担比率（分子）の構造'!M$52</f>
        <v>19939</v>
      </c>
    </row>
    <row r="57" spans="1:16" x14ac:dyDescent="0.15">
      <c r="A57" s="181" t="s">
        <v>42</v>
      </c>
      <c r="B57" s="181"/>
      <c r="C57" s="181"/>
      <c r="D57" s="181">
        <f>'将来負担比率（分子）の構造'!I$51</f>
        <v>5132</v>
      </c>
      <c r="E57" s="181"/>
      <c r="F57" s="181"/>
      <c r="G57" s="181">
        <f>'将来負担比率（分子）の構造'!J$51</f>
        <v>3695</v>
      </c>
      <c r="H57" s="181"/>
      <c r="I57" s="181"/>
      <c r="J57" s="181">
        <f>'将来負担比率（分子）の構造'!K$51</f>
        <v>3685</v>
      </c>
      <c r="K57" s="181"/>
      <c r="L57" s="181"/>
      <c r="M57" s="181">
        <f>'将来負担比率（分子）の構造'!L$51</f>
        <v>4666</v>
      </c>
      <c r="N57" s="181"/>
      <c r="O57" s="181"/>
      <c r="P57" s="181">
        <f>'将来負担比率（分子）の構造'!M$51</f>
        <v>3294</v>
      </c>
    </row>
    <row r="58" spans="1:16" x14ac:dyDescent="0.15">
      <c r="A58" s="181" t="s">
        <v>41</v>
      </c>
      <c r="B58" s="181"/>
      <c r="C58" s="181"/>
      <c r="D58" s="181">
        <f>'将来負担比率（分子）の構造'!I$50</f>
        <v>4337</v>
      </c>
      <c r="E58" s="181"/>
      <c r="F58" s="181"/>
      <c r="G58" s="181">
        <f>'将来負担比率（分子）の構造'!J$50</f>
        <v>5007</v>
      </c>
      <c r="H58" s="181"/>
      <c r="I58" s="181"/>
      <c r="J58" s="181">
        <f>'将来負担比率（分子）の構造'!K$50</f>
        <v>6012</v>
      </c>
      <c r="K58" s="181"/>
      <c r="L58" s="181"/>
      <c r="M58" s="181">
        <f>'将来負担比率（分子）の構造'!L$50</f>
        <v>6201</v>
      </c>
      <c r="N58" s="181"/>
      <c r="O58" s="181"/>
      <c r="P58" s="181">
        <f>'将来負担比率（分子）の構造'!M$50</f>
        <v>6865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4317</v>
      </c>
      <c r="C62" s="181"/>
      <c r="D62" s="181"/>
      <c r="E62" s="181">
        <f>'将来負担比率（分子）の構造'!J$45</f>
        <v>3940</v>
      </c>
      <c r="F62" s="181"/>
      <c r="G62" s="181"/>
      <c r="H62" s="181">
        <f>'将来負担比率（分子）の構造'!K$45</f>
        <v>3866</v>
      </c>
      <c r="I62" s="181"/>
      <c r="J62" s="181"/>
      <c r="K62" s="181">
        <f>'将来負担比率（分子）の構造'!L$45</f>
        <v>3703</v>
      </c>
      <c r="L62" s="181"/>
      <c r="M62" s="181"/>
      <c r="N62" s="181">
        <f>'将来負担比率（分子）の構造'!M$45</f>
        <v>3770</v>
      </c>
      <c r="O62" s="181"/>
      <c r="P62" s="181"/>
    </row>
    <row r="63" spans="1:16" x14ac:dyDescent="0.15">
      <c r="A63" s="181" t="s">
        <v>34</v>
      </c>
      <c r="B63" s="181">
        <f>'将来負担比率（分子）の構造'!I$44</f>
        <v>254</v>
      </c>
      <c r="C63" s="181"/>
      <c r="D63" s="181"/>
      <c r="E63" s="181">
        <f>'将来負担比率（分子）の構造'!J$44</f>
        <v>359</v>
      </c>
      <c r="F63" s="181"/>
      <c r="G63" s="181"/>
      <c r="H63" s="181">
        <f>'将来負担比率（分子）の構造'!K$44</f>
        <v>559</v>
      </c>
      <c r="I63" s="181"/>
      <c r="J63" s="181"/>
      <c r="K63" s="181">
        <f>'将来負担比率（分子）の構造'!L$44</f>
        <v>811</v>
      </c>
      <c r="L63" s="181"/>
      <c r="M63" s="181"/>
      <c r="N63" s="181">
        <f>'将来負担比率（分子）の構造'!M$44</f>
        <v>817</v>
      </c>
      <c r="O63" s="181"/>
      <c r="P63" s="181"/>
    </row>
    <row r="64" spans="1:16" x14ac:dyDescent="0.15">
      <c r="A64" s="181" t="s">
        <v>33</v>
      </c>
      <c r="B64" s="181">
        <f>'将来負担比率（分子）の構造'!I$43</f>
        <v>3354</v>
      </c>
      <c r="C64" s="181"/>
      <c r="D64" s="181"/>
      <c r="E64" s="181">
        <f>'将来負担比率（分子）の構造'!J$43</f>
        <v>3141</v>
      </c>
      <c r="F64" s="181"/>
      <c r="G64" s="181"/>
      <c r="H64" s="181">
        <f>'将来負担比率（分子）の構造'!K$43</f>
        <v>3022</v>
      </c>
      <c r="I64" s="181"/>
      <c r="J64" s="181"/>
      <c r="K64" s="181">
        <f>'将来負担比率（分子）の構造'!L$43</f>
        <v>3165</v>
      </c>
      <c r="L64" s="181"/>
      <c r="M64" s="181"/>
      <c r="N64" s="181">
        <f>'将来負担比率（分子）の構造'!M$43</f>
        <v>3169</v>
      </c>
      <c r="O64" s="181"/>
      <c r="P64" s="181"/>
    </row>
    <row r="65" spans="1:16" x14ac:dyDescent="0.15">
      <c r="A65" s="181" t="s">
        <v>32</v>
      </c>
      <c r="B65" s="181">
        <f>'将来負担比率（分子）の構造'!I$42</f>
        <v>169</v>
      </c>
      <c r="C65" s="181"/>
      <c r="D65" s="181"/>
      <c r="E65" s="181">
        <f>'将来負担比率（分子）の構造'!J$42</f>
        <v>63</v>
      </c>
      <c r="F65" s="181"/>
      <c r="G65" s="181"/>
      <c r="H65" s="181">
        <f>'将来負担比率（分子）の構造'!K$42</f>
        <v>43</v>
      </c>
      <c r="I65" s="181"/>
      <c r="J65" s="181"/>
      <c r="K65" s="181">
        <f>'将来負担比率（分子）の構造'!L$42</f>
        <v>22</v>
      </c>
      <c r="L65" s="181"/>
      <c r="M65" s="181"/>
      <c r="N65" s="181">
        <f>'将来負担比率（分子）の構造'!M$42</f>
        <v>35</v>
      </c>
      <c r="O65" s="181"/>
      <c r="P65" s="181"/>
    </row>
    <row r="66" spans="1:16" x14ac:dyDescent="0.15">
      <c r="A66" s="181" t="s">
        <v>31</v>
      </c>
      <c r="B66" s="181">
        <f>'将来負担比率（分子）の構造'!I$41</f>
        <v>20525</v>
      </c>
      <c r="C66" s="181"/>
      <c r="D66" s="181"/>
      <c r="E66" s="181">
        <f>'将来負担比率（分子）の構造'!J$41</f>
        <v>20525</v>
      </c>
      <c r="F66" s="181"/>
      <c r="G66" s="181"/>
      <c r="H66" s="181">
        <f>'将来負担比率（分子）の構造'!K$41</f>
        <v>20591</v>
      </c>
      <c r="I66" s="181"/>
      <c r="J66" s="181"/>
      <c r="K66" s="181">
        <f>'将来負担比率（分子）の構造'!L$41</f>
        <v>20492</v>
      </c>
      <c r="L66" s="181"/>
      <c r="M66" s="181"/>
      <c r="N66" s="181">
        <f>'将来負担比率（分子）の構造'!M$41</f>
        <v>20414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2462</v>
      </c>
      <c r="C72" s="185">
        <f>基金残高に係る経年分析!G55</f>
        <v>2125</v>
      </c>
      <c r="D72" s="185">
        <f>基金残高に係る経年分析!H55</f>
        <v>2405</v>
      </c>
    </row>
    <row r="73" spans="1:16" x14ac:dyDescent="0.15">
      <c r="A73" s="184" t="s">
        <v>78</v>
      </c>
      <c r="B73" s="185">
        <f>基金残高に係る経年分析!F56</f>
        <v>856</v>
      </c>
      <c r="C73" s="185">
        <f>基金残高に係る経年分析!G56</f>
        <v>956</v>
      </c>
      <c r="D73" s="185">
        <f>基金残高に係る経年分析!H56</f>
        <v>906</v>
      </c>
    </row>
    <row r="74" spans="1:16" x14ac:dyDescent="0.15">
      <c r="A74" s="184" t="s">
        <v>79</v>
      </c>
      <c r="B74" s="185">
        <f>基金残高に係る経年分析!F57</f>
        <v>1730</v>
      </c>
      <c r="C74" s="185">
        <f>基金残高に係る経年分析!G57</f>
        <v>2099</v>
      </c>
      <c r="D74" s="185">
        <f>基金残高に係る経年分析!H57</f>
        <v>2389</v>
      </c>
    </row>
  </sheetData>
  <sheetProtection algorithmName="SHA-512" hashValue="+2AVg+wQFsR4xfyqSMBtGICXVjnB9+3yp6RbGuXD8eg6gpp599PPEIFHsFtr/VVhtLqNUMjtc+mYIdFh0ib67A==" saltValue="M75wcAOo1jRlJp1H/KJ1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40" zoomScaleNormal="4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231</v>
      </c>
      <c r="C5" s="747"/>
      <c r="D5" s="747"/>
      <c r="E5" s="747"/>
      <c r="F5" s="747"/>
      <c r="G5" s="747"/>
      <c r="H5" s="747"/>
      <c r="I5" s="747"/>
      <c r="J5" s="747"/>
      <c r="K5" s="747"/>
      <c r="L5" s="747"/>
      <c r="M5" s="747"/>
      <c r="N5" s="747"/>
      <c r="O5" s="747"/>
      <c r="P5" s="747"/>
      <c r="Q5" s="748"/>
      <c r="R5" s="735">
        <v>12830100</v>
      </c>
      <c r="S5" s="736"/>
      <c r="T5" s="736"/>
      <c r="U5" s="736"/>
      <c r="V5" s="736"/>
      <c r="W5" s="736"/>
      <c r="X5" s="736"/>
      <c r="Y5" s="779"/>
      <c r="Z5" s="797">
        <v>29</v>
      </c>
      <c r="AA5" s="797"/>
      <c r="AB5" s="797"/>
      <c r="AC5" s="797"/>
      <c r="AD5" s="798">
        <v>11840427</v>
      </c>
      <c r="AE5" s="798"/>
      <c r="AF5" s="798"/>
      <c r="AG5" s="798"/>
      <c r="AH5" s="798"/>
      <c r="AI5" s="798"/>
      <c r="AJ5" s="798"/>
      <c r="AK5" s="798"/>
      <c r="AL5" s="780">
        <v>72.5</v>
      </c>
      <c r="AM5" s="751"/>
      <c r="AN5" s="751"/>
      <c r="AO5" s="781"/>
      <c r="AP5" s="746" t="s">
        <v>232</v>
      </c>
      <c r="AQ5" s="747"/>
      <c r="AR5" s="747"/>
      <c r="AS5" s="747"/>
      <c r="AT5" s="747"/>
      <c r="AU5" s="747"/>
      <c r="AV5" s="747"/>
      <c r="AW5" s="747"/>
      <c r="AX5" s="747"/>
      <c r="AY5" s="747"/>
      <c r="AZ5" s="747"/>
      <c r="BA5" s="747"/>
      <c r="BB5" s="747"/>
      <c r="BC5" s="747"/>
      <c r="BD5" s="747"/>
      <c r="BE5" s="747"/>
      <c r="BF5" s="748"/>
      <c r="BG5" s="680">
        <v>11840427</v>
      </c>
      <c r="BH5" s="681"/>
      <c r="BI5" s="681"/>
      <c r="BJ5" s="681"/>
      <c r="BK5" s="681"/>
      <c r="BL5" s="681"/>
      <c r="BM5" s="681"/>
      <c r="BN5" s="682"/>
      <c r="BO5" s="713">
        <v>92.3</v>
      </c>
      <c r="BP5" s="713"/>
      <c r="BQ5" s="713"/>
      <c r="BR5" s="713"/>
      <c r="BS5" s="714">
        <v>50312</v>
      </c>
      <c r="BT5" s="714"/>
      <c r="BU5" s="714"/>
      <c r="BV5" s="714"/>
      <c r="BW5" s="714"/>
      <c r="BX5" s="714"/>
      <c r="BY5" s="714"/>
      <c r="BZ5" s="714"/>
      <c r="CA5" s="714"/>
      <c r="CB5" s="777"/>
      <c r="CD5" s="784" t="s">
        <v>227</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225</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x14ac:dyDescent="0.15">
      <c r="B6" s="677" t="s">
        <v>236</v>
      </c>
      <c r="C6" s="678"/>
      <c r="D6" s="678"/>
      <c r="E6" s="678"/>
      <c r="F6" s="678"/>
      <c r="G6" s="678"/>
      <c r="H6" s="678"/>
      <c r="I6" s="678"/>
      <c r="J6" s="678"/>
      <c r="K6" s="678"/>
      <c r="L6" s="678"/>
      <c r="M6" s="678"/>
      <c r="N6" s="678"/>
      <c r="O6" s="678"/>
      <c r="P6" s="678"/>
      <c r="Q6" s="679"/>
      <c r="R6" s="680">
        <v>143835</v>
      </c>
      <c r="S6" s="681"/>
      <c r="T6" s="681"/>
      <c r="U6" s="681"/>
      <c r="V6" s="681"/>
      <c r="W6" s="681"/>
      <c r="X6" s="681"/>
      <c r="Y6" s="682"/>
      <c r="Z6" s="713">
        <v>0.3</v>
      </c>
      <c r="AA6" s="713"/>
      <c r="AB6" s="713"/>
      <c r="AC6" s="713"/>
      <c r="AD6" s="714">
        <v>143835</v>
      </c>
      <c r="AE6" s="714"/>
      <c r="AF6" s="714"/>
      <c r="AG6" s="714"/>
      <c r="AH6" s="714"/>
      <c r="AI6" s="714"/>
      <c r="AJ6" s="714"/>
      <c r="AK6" s="714"/>
      <c r="AL6" s="683">
        <v>0.9</v>
      </c>
      <c r="AM6" s="684"/>
      <c r="AN6" s="684"/>
      <c r="AO6" s="715"/>
      <c r="AP6" s="677" t="s">
        <v>237</v>
      </c>
      <c r="AQ6" s="678"/>
      <c r="AR6" s="678"/>
      <c r="AS6" s="678"/>
      <c r="AT6" s="678"/>
      <c r="AU6" s="678"/>
      <c r="AV6" s="678"/>
      <c r="AW6" s="678"/>
      <c r="AX6" s="678"/>
      <c r="AY6" s="678"/>
      <c r="AZ6" s="678"/>
      <c r="BA6" s="678"/>
      <c r="BB6" s="678"/>
      <c r="BC6" s="678"/>
      <c r="BD6" s="678"/>
      <c r="BE6" s="678"/>
      <c r="BF6" s="679"/>
      <c r="BG6" s="680">
        <v>11840427</v>
      </c>
      <c r="BH6" s="681"/>
      <c r="BI6" s="681"/>
      <c r="BJ6" s="681"/>
      <c r="BK6" s="681"/>
      <c r="BL6" s="681"/>
      <c r="BM6" s="681"/>
      <c r="BN6" s="682"/>
      <c r="BO6" s="713">
        <v>92.3</v>
      </c>
      <c r="BP6" s="713"/>
      <c r="BQ6" s="713"/>
      <c r="BR6" s="713"/>
      <c r="BS6" s="714">
        <v>50312</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289511</v>
      </c>
      <c r="CS6" s="681"/>
      <c r="CT6" s="681"/>
      <c r="CU6" s="681"/>
      <c r="CV6" s="681"/>
      <c r="CW6" s="681"/>
      <c r="CX6" s="681"/>
      <c r="CY6" s="682"/>
      <c r="CZ6" s="780">
        <v>0.7</v>
      </c>
      <c r="DA6" s="751"/>
      <c r="DB6" s="751"/>
      <c r="DC6" s="783"/>
      <c r="DD6" s="686" t="s">
        <v>239</v>
      </c>
      <c r="DE6" s="681"/>
      <c r="DF6" s="681"/>
      <c r="DG6" s="681"/>
      <c r="DH6" s="681"/>
      <c r="DI6" s="681"/>
      <c r="DJ6" s="681"/>
      <c r="DK6" s="681"/>
      <c r="DL6" s="681"/>
      <c r="DM6" s="681"/>
      <c r="DN6" s="681"/>
      <c r="DO6" s="681"/>
      <c r="DP6" s="682"/>
      <c r="DQ6" s="686">
        <v>289502</v>
      </c>
      <c r="DR6" s="681"/>
      <c r="DS6" s="681"/>
      <c r="DT6" s="681"/>
      <c r="DU6" s="681"/>
      <c r="DV6" s="681"/>
      <c r="DW6" s="681"/>
      <c r="DX6" s="681"/>
      <c r="DY6" s="681"/>
      <c r="DZ6" s="681"/>
      <c r="EA6" s="681"/>
      <c r="EB6" s="681"/>
      <c r="EC6" s="727"/>
    </row>
    <row r="7" spans="2:143" ht="11.25" customHeight="1" x14ac:dyDescent="0.15">
      <c r="B7" s="677" t="s">
        <v>240</v>
      </c>
      <c r="C7" s="678"/>
      <c r="D7" s="678"/>
      <c r="E7" s="678"/>
      <c r="F7" s="678"/>
      <c r="G7" s="678"/>
      <c r="H7" s="678"/>
      <c r="I7" s="678"/>
      <c r="J7" s="678"/>
      <c r="K7" s="678"/>
      <c r="L7" s="678"/>
      <c r="M7" s="678"/>
      <c r="N7" s="678"/>
      <c r="O7" s="678"/>
      <c r="P7" s="678"/>
      <c r="Q7" s="679"/>
      <c r="R7" s="680">
        <v>16918</v>
      </c>
      <c r="S7" s="681"/>
      <c r="T7" s="681"/>
      <c r="U7" s="681"/>
      <c r="V7" s="681"/>
      <c r="W7" s="681"/>
      <c r="X7" s="681"/>
      <c r="Y7" s="682"/>
      <c r="Z7" s="713">
        <v>0</v>
      </c>
      <c r="AA7" s="713"/>
      <c r="AB7" s="713"/>
      <c r="AC7" s="713"/>
      <c r="AD7" s="714">
        <v>16918</v>
      </c>
      <c r="AE7" s="714"/>
      <c r="AF7" s="714"/>
      <c r="AG7" s="714"/>
      <c r="AH7" s="714"/>
      <c r="AI7" s="714"/>
      <c r="AJ7" s="714"/>
      <c r="AK7" s="714"/>
      <c r="AL7" s="683">
        <v>0.1</v>
      </c>
      <c r="AM7" s="684"/>
      <c r="AN7" s="684"/>
      <c r="AO7" s="715"/>
      <c r="AP7" s="677" t="s">
        <v>241</v>
      </c>
      <c r="AQ7" s="678"/>
      <c r="AR7" s="678"/>
      <c r="AS7" s="678"/>
      <c r="AT7" s="678"/>
      <c r="AU7" s="678"/>
      <c r="AV7" s="678"/>
      <c r="AW7" s="678"/>
      <c r="AX7" s="678"/>
      <c r="AY7" s="678"/>
      <c r="AZ7" s="678"/>
      <c r="BA7" s="678"/>
      <c r="BB7" s="678"/>
      <c r="BC7" s="678"/>
      <c r="BD7" s="678"/>
      <c r="BE7" s="678"/>
      <c r="BF7" s="679"/>
      <c r="BG7" s="680">
        <v>5947856</v>
      </c>
      <c r="BH7" s="681"/>
      <c r="BI7" s="681"/>
      <c r="BJ7" s="681"/>
      <c r="BK7" s="681"/>
      <c r="BL7" s="681"/>
      <c r="BM7" s="681"/>
      <c r="BN7" s="682"/>
      <c r="BO7" s="713">
        <v>46.4</v>
      </c>
      <c r="BP7" s="713"/>
      <c r="BQ7" s="713"/>
      <c r="BR7" s="713"/>
      <c r="BS7" s="714">
        <v>50312</v>
      </c>
      <c r="BT7" s="714"/>
      <c r="BU7" s="714"/>
      <c r="BV7" s="714"/>
      <c r="BW7" s="714"/>
      <c r="BX7" s="714"/>
      <c r="BY7" s="714"/>
      <c r="BZ7" s="714"/>
      <c r="CA7" s="714"/>
      <c r="CB7" s="777"/>
      <c r="CD7" s="719" t="s">
        <v>242</v>
      </c>
      <c r="CE7" s="720"/>
      <c r="CF7" s="720"/>
      <c r="CG7" s="720"/>
      <c r="CH7" s="720"/>
      <c r="CI7" s="720"/>
      <c r="CJ7" s="720"/>
      <c r="CK7" s="720"/>
      <c r="CL7" s="720"/>
      <c r="CM7" s="720"/>
      <c r="CN7" s="720"/>
      <c r="CO7" s="720"/>
      <c r="CP7" s="720"/>
      <c r="CQ7" s="721"/>
      <c r="CR7" s="680">
        <v>12771721</v>
      </c>
      <c r="CS7" s="681"/>
      <c r="CT7" s="681"/>
      <c r="CU7" s="681"/>
      <c r="CV7" s="681"/>
      <c r="CW7" s="681"/>
      <c r="CX7" s="681"/>
      <c r="CY7" s="682"/>
      <c r="CZ7" s="713">
        <v>30.2</v>
      </c>
      <c r="DA7" s="713"/>
      <c r="DB7" s="713"/>
      <c r="DC7" s="713"/>
      <c r="DD7" s="686">
        <v>159757</v>
      </c>
      <c r="DE7" s="681"/>
      <c r="DF7" s="681"/>
      <c r="DG7" s="681"/>
      <c r="DH7" s="681"/>
      <c r="DI7" s="681"/>
      <c r="DJ7" s="681"/>
      <c r="DK7" s="681"/>
      <c r="DL7" s="681"/>
      <c r="DM7" s="681"/>
      <c r="DN7" s="681"/>
      <c r="DO7" s="681"/>
      <c r="DP7" s="682"/>
      <c r="DQ7" s="686">
        <v>3692287</v>
      </c>
      <c r="DR7" s="681"/>
      <c r="DS7" s="681"/>
      <c r="DT7" s="681"/>
      <c r="DU7" s="681"/>
      <c r="DV7" s="681"/>
      <c r="DW7" s="681"/>
      <c r="DX7" s="681"/>
      <c r="DY7" s="681"/>
      <c r="DZ7" s="681"/>
      <c r="EA7" s="681"/>
      <c r="EB7" s="681"/>
      <c r="EC7" s="727"/>
    </row>
    <row r="8" spans="2:143" ht="11.25" customHeight="1" x14ac:dyDescent="0.15">
      <c r="B8" s="677" t="s">
        <v>243</v>
      </c>
      <c r="C8" s="678"/>
      <c r="D8" s="678"/>
      <c r="E8" s="678"/>
      <c r="F8" s="678"/>
      <c r="G8" s="678"/>
      <c r="H8" s="678"/>
      <c r="I8" s="678"/>
      <c r="J8" s="678"/>
      <c r="K8" s="678"/>
      <c r="L8" s="678"/>
      <c r="M8" s="678"/>
      <c r="N8" s="678"/>
      <c r="O8" s="678"/>
      <c r="P8" s="678"/>
      <c r="Q8" s="679"/>
      <c r="R8" s="680">
        <v>81513</v>
      </c>
      <c r="S8" s="681"/>
      <c r="T8" s="681"/>
      <c r="U8" s="681"/>
      <c r="V8" s="681"/>
      <c r="W8" s="681"/>
      <c r="X8" s="681"/>
      <c r="Y8" s="682"/>
      <c r="Z8" s="713">
        <v>0.2</v>
      </c>
      <c r="AA8" s="713"/>
      <c r="AB8" s="713"/>
      <c r="AC8" s="713"/>
      <c r="AD8" s="714">
        <v>81513</v>
      </c>
      <c r="AE8" s="714"/>
      <c r="AF8" s="714"/>
      <c r="AG8" s="714"/>
      <c r="AH8" s="714"/>
      <c r="AI8" s="714"/>
      <c r="AJ8" s="714"/>
      <c r="AK8" s="714"/>
      <c r="AL8" s="683">
        <v>0.5</v>
      </c>
      <c r="AM8" s="684"/>
      <c r="AN8" s="684"/>
      <c r="AO8" s="715"/>
      <c r="AP8" s="677" t="s">
        <v>244</v>
      </c>
      <c r="AQ8" s="678"/>
      <c r="AR8" s="678"/>
      <c r="AS8" s="678"/>
      <c r="AT8" s="678"/>
      <c r="AU8" s="678"/>
      <c r="AV8" s="678"/>
      <c r="AW8" s="678"/>
      <c r="AX8" s="678"/>
      <c r="AY8" s="678"/>
      <c r="AZ8" s="678"/>
      <c r="BA8" s="678"/>
      <c r="BB8" s="678"/>
      <c r="BC8" s="678"/>
      <c r="BD8" s="678"/>
      <c r="BE8" s="678"/>
      <c r="BF8" s="679"/>
      <c r="BG8" s="680">
        <v>149235</v>
      </c>
      <c r="BH8" s="681"/>
      <c r="BI8" s="681"/>
      <c r="BJ8" s="681"/>
      <c r="BK8" s="681"/>
      <c r="BL8" s="681"/>
      <c r="BM8" s="681"/>
      <c r="BN8" s="682"/>
      <c r="BO8" s="713">
        <v>1.2</v>
      </c>
      <c r="BP8" s="713"/>
      <c r="BQ8" s="713"/>
      <c r="BR8" s="713"/>
      <c r="BS8" s="686" t="s">
        <v>239</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17275337</v>
      </c>
      <c r="CS8" s="681"/>
      <c r="CT8" s="681"/>
      <c r="CU8" s="681"/>
      <c r="CV8" s="681"/>
      <c r="CW8" s="681"/>
      <c r="CX8" s="681"/>
      <c r="CY8" s="682"/>
      <c r="CZ8" s="713">
        <v>40.9</v>
      </c>
      <c r="DA8" s="713"/>
      <c r="DB8" s="713"/>
      <c r="DC8" s="713"/>
      <c r="DD8" s="686">
        <v>22723</v>
      </c>
      <c r="DE8" s="681"/>
      <c r="DF8" s="681"/>
      <c r="DG8" s="681"/>
      <c r="DH8" s="681"/>
      <c r="DI8" s="681"/>
      <c r="DJ8" s="681"/>
      <c r="DK8" s="681"/>
      <c r="DL8" s="681"/>
      <c r="DM8" s="681"/>
      <c r="DN8" s="681"/>
      <c r="DO8" s="681"/>
      <c r="DP8" s="682"/>
      <c r="DQ8" s="686">
        <v>7694027</v>
      </c>
      <c r="DR8" s="681"/>
      <c r="DS8" s="681"/>
      <c r="DT8" s="681"/>
      <c r="DU8" s="681"/>
      <c r="DV8" s="681"/>
      <c r="DW8" s="681"/>
      <c r="DX8" s="681"/>
      <c r="DY8" s="681"/>
      <c r="DZ8" s="681"/>
      <c r="EA8" s="681"/>
      <c r="EB8" s="681"/>
      <c r="EC8" s="727"/>
    </row>
    <row r="9" spans="2:143" ht="11.25" customHeight="1" x14ac:dyDescent="0.15">
      <c r="B9" s="677" t="s">
        <v>246</v>
      </c>
      <c r="C9" s="678"/>
      <c r="D9" s="678"/>
      <c r="E9" s="678"/>
      <c r="F9" s="678"/>
      <c r="G9" s="678"/>
      <c r="H9" s="678"/>
      <c r="I9" s="678"/>
      <c r="J9" s="678"/>
      <c r="K9" s="678"/>
      <c r="L9" s="678"/>
      <c r="M9" s="678"/>
      <c r="N9" s="678"/>
      <c r="O9" s="678"/>
      <c r="P9" s="678"/>
      <c r="Q9" s="679"/>
      <c r="R9" s="680">
        <v>94269</v>
      </c>
      <c r="S9" s="681"/>
      <c r="T9" s="681"/>
      <c r="U9" s="681"/>
      <c r="V9" s="681"/>
      <c r="W9" s="681"/>
      <c r="X9" s="681"/>
      <c r="Y9" s="682"/>
      <c r="Z9" s="713">
        <v>0.2</v>
      </c>
      <c r="AA9" s="713"/>
      <c r="AB9" s="713"/>
      <c r="AC9" s="713"/>
      <c r="AD9" s="714">
        <v>94269</v>
      </c>
      <c r="AE9" s="714"/>
      <c r="AF9" s="714"/>
      <c r="AG9" s="714"/>
      <c r="AH9" s="714"/>
      <c r="AI9" s="714"/>
      <c r="AJ9" s="714"/>
      <c r="AK9" s="714"/>
      <c r="AL9" s="683">
        <v>0.6</v>
      </c>
      <c r="AM9" s="684"/>
      <c r="AN9" s="684"/>
      <c r="AO9" s="715"/>
      <c r="AP9" s="677" t="s">
        <v>247</v>
      </c>
      <c r="AQ9" s="678"/>
      <c r="AR9" s="678"/>
      <c r="AS9" s="678"/>
      <c r="AT9" s="678"/>
      <c r="AU9" s="678"/>
      <c r="AV9" s="678"/>
      <c r="AW9" s="678"/>
      <c r="AX9" s="678"/>
      <c r="AY9" s="678"/>
      <c r="AZ9" s="678"/>
      <c r="BA9" s="678"/>
      <c r="BB9" s="678"/>
      <c r="BC9" s="678"/>
      <c r="BD9" s="678"/>
      <c r="BE9" s="678"/>
      <c r="BF9" s="679"/>
      <c r="BG9" s="680">
        <v>5281530</v>
      </c>
      <c r="BH9" s="681"/>
      <c r="BI9" s="681"/>
      <c r="BJ9" s="681"/>
      <c r="BK9" s="681"/>
      <c r="BL9" s="681"/>
      <c r="BM9" s="681"/>
      <c r="BN9" s="682"/>
      <c r="BO9" s="713">
        <v>41.2</v>
      </c>
      <c r="BP9" s="713"/>
      <c r="BQ9" s="713"/>
      <c r="BR9" s="713"/>
      <c r="BS9" s="686" t="s">
        <v>129</v>
      </c>
      <c r="BT9" s="681"/>
      <c r="BU9" s="681"/>
      <c r="BV9" s="681"/>
      <c r="BW9" s="681"/>
      <c r="BX9" s="681"/>
      <c r="BY9" s="681"/>
      <c r="BZ9" s="681"/>
      <c r="CA9" s="681"/>
      <c r="CB9" s="727"/>
      <c r="CD9" s="719" t="s">
        <v>248</v>
      </c>
      <c r="CE9" s="720"/>
      <c r="CF9" s="720"/>
      <c r="CG9" s="720"/>
      <c r="CH9" s="720"/>
      <c r="CI9" s="720"/>
      <c r="CJ9" s="720"/>
      <c r="CK9" s="720"/>
      <c r="CL9" s="720"/>
      <c r="CM9" s="720"/>
      <c r="CN9" s="720"/>
      <c r="CO9" s="720"/>
      <c r="CP9" s="720"/>
      <c r="CQ9" s="721"/>
      <c r="CR9" s="680">
        <v>2441809</v>
      </c>
      <c r="CS9" s="681"/>
      <c r="CT9" s="681"/>
      <c r="CU9" s="681"/>
      <c r="CV9" s="681"/>
      <c r="CW9" s="681"/>
      <c r="CX9" s="681"/>
      <c r="CY9" s="682"/>
      <c r="CZ9" s="713">
        <v>5.8</v>
      </c>
      <c r="DA9" s="713"/>
      <c r="DB9" s="713"/>
      <c r="DC9" s="713"/>
      <c r="DD9" s="686">
        <v>3105</v>
      </c>
      <c r="DE9" s="681"/>
      <c r="DF9" s="681"/>
      <c r="DG9" s="681"/>
      <c r="DH9" s="681"/>
      <c r="DI9" s="681"/>
      <c r="DJ9" s="681"/>
      <c r="DK9" s="681"/>
      <c r="DL9" s="681"/>
      <c r="DM9" s="681"/>
      <c r="DN9" s="681"/>
      <c r="DO9" s="681"/>
      <c r="DP9" s="682"/>
      <c r="DQ9" s="686">
        <v>1637155</v>
      </c>
      <c r="DR9" s="681"/>
      <c r="DS9" s="681"/>
      <c r="DT9" s="681"/>
      <c r="DU9" s="681"/>
      <c r="DV9" s="681"/>
      <c r="DW9" s="681"/>
      <c r="DX9" s="681"/>
      <c r="DY9" s="681"/>
      <c r="DZ9" s="681"/>
      <c r="EA9" s="681"/>
      <c r="EB9" s="681"/>
      <c r="EC9" s="727"/>
    </row>
    <row r="10" spans="2:143" ht="11.25" customHeight="1" x14ac:dyDescent="0.15">
      <c r="B10" s="677" t="s">
        <v>249</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239</v>
      </c>
      <c r="AA10" s="713"/>
      <c r="AB10" s="713"/>
      <c r="AC10" s="713"/>
      <c r="AD10" s="714" t="s">
        <v>239</v>
      </c>
      <c r="AE10" s="714"/>
      <c r="AF10" s="714"/>
      <c r="AG10" s="714"/>
      <c r="AH10" s="714"/>
      <c r="AI10" s="714"/>
      <c r="AJ10" s="714"/>
      <c r="AK10" s="714"/>
      <c r="AL10" s="683" t="s">
        <v>129</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194417</v>
      </c>
      <c r="BH10" s="681"/>
      <c r="BI10" s="681"/>
      <c r="BJ10" s="681"/>
      <c r="BK10" s="681"/>
      <c r="BL10" s="681"/>
      <c r="BM10" s="681"/>
      <c r="BN10" s="682"/>
      <c r="BO10" s="713">
        <v>1.5</v>
      </c>
      <c r="BP10" s="713"/>
      <c r="BQ10" s="713"/>
      <c r="BR10" s="713"/>
      <c r="BS10" s="686" t="s">
        <v>129</v>
      </c>
      <c r="BT10" s="681"/>
      <c r="BU10" s="681"/>
      <c r="BV10" s="681"/>
      <c r="BW10" s="681"/>
      <c r="BX10" s="681"/>
      <c r="BY10" s="681"/>
      <c r="BZ10" s="681"/>
      <c r="CA10" s="681"/>
      <c r="CB10" s="727"/>
      <c r="CD10" s="719" t="s">
        <v>251</v>
      </c>
      <c r="CE10" s="720"/>
      <c r="CF10" s="720"/>
      <c r="CG10" s="720"/>
      <c r="CH10" s="720"/>
      <c r="CI10" s="720"/>
      <c r="CJ10" s="720"/>
      <c r="CK10" s="720"/>
      <c r="CL10" s="720"/>
      <c r="CM10" s="720"/>
      <c r="CN10" s="720"/>
      <c r="CO10" s="720"/>
      <c r="CP10" s="720"/>
      <c r="CQ10" s="721"/>
      <c r="CR10" s="680">
        <v>37172</v>
      </c>
      <c r="CS10" s="681"/>
      <c r="CT10" s="681"/>
      <c r="CU10" s="681"/>
      <c r="CV10" s="681"/>
      <c r="CW10" s="681"/>
      <c r="CX10" s="681"/>
      <c r="CY10" s="682"/>
      <c r="CZ10" s="713">
        <v>0.1</v>
      </c>
      <c r="DA10" s="713"/>
      <c r="DB10" s="713"/>
      <c r="DC10" s="713"/>
      <c r="DD10" s="686" t="s">
        <v>129</v>
      </c>
      <c r="DE10" s="681"/>
      <c r="DF10" s="681"/>
      <c r="DG10" s="681"/>
      <c r="DH10" s="681"/>
      <c r="DI10" s="681"/>
      <c r="DJ10" s="681"/>
      <c r="DK10" s="681"/>
      <c r="DL10" s="681"/>
      <c r="DM10" s="681"/>
      <c r="DN10" s="681"/>
      <c r="DO10" s="681"/>
      <c r="DP10" s="682"/>
      <c r="DQ10" s="686">
        <v>22745</v>
      </c>
      <c r="DR10" s="681"/>
      <c r="DS10" s="681"/>
      <c r="DT10" s="681"/>
      <c r="DU10" s="681"/>
      <c r="DV10" s="681"/>
      <c r="DW10" s="681"/>
      <c r="DX10" s="681"/>
      <c r="DY10" s="681"/>
      <c r="DZ10" s="681"/>
      <c r="EA10" s="681"/>
      <c r="EB10" s="681"/>
      <c r="EC10" s="727"/>
    </row>
    <row r="11" spans="2:143" ht="11.25" customHeight="1" x14ac:dyDescent="0.15">
      <c r="B11" s="677" t="s">
        <v>252</v>
      </c>
      <c r="C11" s="678"/>
      <c r="D11" s="678"/>
      <c r="E11" s="678"/>
      <c r="F11" s="678"/>
      <c r="G11" s="678"/>
      <c r="H11" s="678"/>
      <c r="I11" s="678"/>
      <c r="J11" s="678"/>
      <c r="K11" s="678"/>
      <c r="L11" s="678"/>
      <c r="M11" s="678"/>
      <c r="N11" s="678"/>
      <c r="O11" s="678"/>
      <c r="P11" s="678"/>
      <c r="Q11" s="679"/>
      <c r="R11" s="680">
        <v>1746271</v>
      </c>
      <c r="S11" s="681"/>
      <c r="T11" s="681"/>
      <c r="U11" s="681"/>
      <c r="V11" s="681"/>
      <c r="W11" s="681"/>
      <c r="X11" s="681"/>
      <c r="Y11" s="682"/>
      <c r="Z11" s="683">
        <v>3.9</v>
      </c>
      <c r="AA11" s="684"/>
      <c r="AB11" s="684"/>
      <c r="AC11" s="685"/>
      <c r="AD11" s="686">
        <v>1746271</v>
      </c>
      <c r="AE11" s="681"/>
      <c r="AF11" s="681"/>
      <c r="AG11" s="681"/>
      <c r="AH11" s="681"/>
      <c r="AI11" s="681"/>
      <c r="AJ11" s="681"/>
      <c r="AK11" s="682"/>
      <c r="AL11" s="683">
        <v>10.7</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322674</v>
      </c>
      <c r="BH11" s="681"/>
      <c r="BI11" s="681"/>
      <c r="BJ11" s="681"/>
      <c r="BK11" s="681"/>
      <c r="BL11" s="681"/>
      <c r="BM11" s="681"/>
      <c r="BN11" s="682"/>
      <c r="BO11" s="713">
        <v>2.5</v>
      </c>
      <c r="BP11" s="713"/>
      <c r="BQ11" s="713"/>
      <c r="BR11" s="713"/>
      <c r="BS11" s="686">
        <v>50312</v>
      </c>
      <c r="BT11" s="681"/>
      <c r="BU11" s="681"/>
      <c r="BV11" s="681"/>
      <c r="BW11" s="681"/>
      <c r="BX11" s="681"/>
      <c r="BY11" s="681"/>
      <c r="BZ11" s="681"/>
      <c r="CA11" s="681"/>
      <c r="CB11" s="727"/>
      <c r="CD11" s="719" t="s">
        <v>254</v>
      </c>
      <c r="CE11" s="720"/>
      <c r="CF11" s="720"/>
      <c r="CG11" s="720"/>
      <c r="CH11" s="720"/>
      <c r="CI11" s="720"/>
      <c r="CJ11" s="720"/>
      <c r="CK11" s="720"/>
      <c r="CL11" s="720"/>
      <c r="CM11" s="720"/>
      <c r="CN11" s="720"/>
      <c r="CO11" s="720"/>
      <c r="CP11" s="720"/>
      <c r="CQ11" s="721"/>
      <c r="CR11" s="680">
        <v>60146</v>
      </c>
      <c r="CS11" s="681"/>
      <c r="CT11" s="681"/>
      <c r="CU11" s="681"/>
      <c r="CV11" s="681"/>
      <c r="CW11" s="681"/>
      <c r="CX11" s="681"/>
      <c r="CY11" s="682"/>
      <c r="CZ11" s="713">
        <v>0.1</v>
      </c>
      <c r="DA11" s="713"/>
      <c r="DB11" s="713"/>
      <c r="DC11" s="713"/>
      <c r="DD11" s="686" t="s">
        <v>129</v>
      </c>
      <c r="DE11" s="681"/>
      <c r="DF11" s="681"/>
      <c r="DG11" s="681"/>
      <c r="DH11" s="681"/>
      <c r="DI11" s="681"/>
      <c r="DJ11" s="681"/>
      <c r="DK11" s="681"/>
      <c r="DL11" s="681"/>
      <c r="DM11" s="681"/>
      <c r="DN11" s="681"/>
      <c r="DO11" s="681"/>
      <c r="DP11" s="682"/>
      <c r="DQ11" s="686">
        <v>44913</v>
      </c>
      <c r="DR11" s="681"/>
      <c r="DS11" s="681"/>
      <c r="DT11" s="681"/>
      <c r="DU11" s="681"/>
      <c r="DV11" s="681"/>
      <c r="DW11" s="681"/>
      <c r="DX11" s="681"/>
      <c r="DY11" s="681"/>
      <c r="DZ11" s="681"/>
      <c r="EA11" s="681"/>
      <c r="EB11" s="681"/>
      <c r="EC11" s="727"/>
    </row>
    <row r="12" spans="2:143" ht="11.25" customHeight="1" x14ac:dyDescent="0.15">
      <c r="B12" s="677" t="s">
        <v>255</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239</v>
      </c>
      <c r="AE12" s="714"/>
      <c r="AF12" s="714"/>
      <c r="AG12" s="714"/>
      <c r="AH12" s="714"/>
      <c r="AI12" s="714"/>
      <c r="AJ12" s="714"/>
      <c r="AK12" s="714"/>
      <c r="AL12" s="683" t="s">
        <v>129</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5264680</v>
      </c>
      <c r="BH12" s="681"/>
      <c r="BI12" s="681"/>
      <c r="BJ12" s="681"/>
      <c r="BK12" s="681"/>
      <c r="BL12" s="681"/>
      <c r="BM12" s="681"/>
      <c r="BN12" s="682"/>
      <c r="BO12" s="713">
        <v>41</v>
      </c>
      <c r="BP12" s="713"/>
      <c r="BQ12" s="713"/>
      <c r="BR12" s="713"/>
      <c r="BS12" s="686" t="s">
        <v>239</v>
      </c>
      <c r="BT12" s="681"/>
      <c r="BU12" s="681"/>
      <c r="BV12" s="681"/>
      <c r="BW12" s="681"/>
      <c r="BX12" s="681"/>
      <c r="BY12" s="681"/>
      <c r="BZ12" s="681"/>
      <c r="CA12" s="681"/>
      <c r="CB12" s="727"/>
      <c r="CD12" s="719" t="s">
        <v>257</v>
      </c>
      <c r="CE12" s="720"/>
      <c r="CF12" s="720"/>
      <c r="CG12" s="720"/>
      <c r="CH12" s="720"/>
      <c r="CI12" s="720"/>
      <c r="CJ12" s="720"/>
      <c r="CK12" s="720"/>
      <c r="CL12" s="720"/>
      <c r="CM12" s="720"/>
      <c r="CN12" s="720"/>
      <c r="CO12" s="720"/>
      <c r="CP12" s="720"/>
      <c r="CQ12" s="721"/>
      <c r="CR12" s="680">
        <v>319355</v>
      </c>
      <c r="CS12" s="681"/>
      <c r="CT12" s="681"/>
      <c r="CU12" s="681"/>
      <c r="CV12" s="681"/>
      <c r="CW12" s="681"/>
      <c r="CX12" s="681"/>
      <c r="CY12" s="682"/>
      <c r="CZ12" s="713">
        <v>0.8</v>
      </c>
      <c r="DA12" s="713"/>
      <c r="DB12" s="713"/>
      <c r="DC12" s="713"/>
      <c r="DD12" s="686">
        <v>7440</v>
      </c>
      <c r="DE12" s="681"/>
      <c r="DF12" s="681"/>
      <c r="DG12" s="681"/>
      <c r="DH12" s="681"/>
      <c r="DI12" s="681"/>
      <c r="DJ12" s="681"/>
      <c r="DK12" s="681"/>
      <c r="DL12" s="681"/>
      <c r="DM12" s="681"/>
      <c r="DN12" s="681"/>
      <c r="DO12" s="681"/>
      <c r="DP12" s="682"/>
      <c r="DQ12" s="686">
        <v>236501</v>
      </c>
      <c r="DR12" s="681"/>
      <c r="DS12" s="681"/>
      <c r="DT12" s="681"/>
      <c r="DU12" s="681"/>
      <c r="DV12" s="681"/>
      <c r="DW12" s="681"/>
      <c r="DX12" s="681"/>
      <c r="DY12" s="681"/>
      <c r="DZ12" s="681"/>
      <c r="EA12" s="681"/>
      <c r="EB12" s="681"/>
      <c r="EC12" s="727"/>
    </row>
    <row r="13" spans="2:143" ht="11.25" customHeight="1" x14ac:dyDescent="0.15">
      <c r="B13" s="677" t="s">
        <v>258</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129</v>
      </c>
      <c r="AA13" s="713"/>
      <c r="AB13" s="713"/>
      <c r="AC13" s="713"/>
      <c r="AD13" s="714" t="s">
        <v>239</v>
      </c>
      <c r="AE13" s="714"/>
      <c r="AF13" s="714"/>
      <c r="AG13" s="714"/>
      <c r="AH13" s="714"/>
      <c r="AI13" s="714"/>
      <c r="AJ13" s="714"/>
      <c r="AK13" s="714"/>
      <c r="AL13" s="683" t="s">
        <v>239</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4726958</v>
      </c>
      <c r="BH13" s="681"/>
      <c r="BI13" s="681"/>
      <c r="BJ13" s="681"/>
      <c r="BK13" s="681"/>
      <c r="BL13" s="681"/>
      <c r="BM13" s="681"/>
      <c r="BN13" s="682"/>
      <c r="BO13" s="713">
        <v>36.799999999999997</v>
      </c>
      <c r="BP13" s="713"/>
      <c r="BQ13" s="713"/>
      <c r="BR13" s="713"/>
      <c r="BS13" s="686" t="s">
        <v>129</v>
      </c>
      <c r="BT13" s="681"/>
      <c r="BU13" s="681"/>
      <c r="BV13" s="681"/>
      <c r="BW13" s="681"/>
      <c r="BX13" s="681"/>
      <c r="BY13" s="681"/>
      <c r="BZ13" s="681"/>
      <c r="CA13" s="681"/>
      <c r="CB13" s="727"/>
      <c r="CD13" s="719" t="s">
        <v>260</v>
      </c>
      <c r="CE13" s="720"/>
      <c r="CF13" s="720"/>
      <c r="CG13" s="720"/>
      <c r="CH13" s="720"/>
      <c r="CI13" s="720"/>
      <c r="CJ13" s="720"/>
      <c r="CK13" s="720"/>
      <c r="CL13" s="720"/>
      <c r="CM13" s="720"/>
      <c r="CN13" s="720"/>
      <c r="CO13" s="720"/>
      <c r="CP13" s="720"/>
      <c r="CQ13" s="721"/>
      <c r="CR13" s="680">
        <v>1455747</v>
      </c>
      <c r="CS13" s="681"/>
      <c r="CT13" s="681"/>
      <c r="CU13" s="681"/>
      <c r="CV13" s="681"/>
      <c r="CW13" s="681"/>
      <c r="CX13" s="681"/>
      <c r="CY13" s="682"/>
      <c r="CZ13" s="713">
        <v>3.4</v>
      </c>
      <c r="DA13" s="713"/>
      <c r="DB13" s="713"/>
      <c r="DC13" s="713"/>
      <c r="DD13" s="686">
        <v>126664</v>
      </c>
      <c r="DE13" s="681"/>
      <c r="DF13" s="681"/>
      <c r="DG13" s="681"/>
      <c r="DH13" s="681"/>
      <c r="DI13" s="681"/>
      <c r="DJ13" s="681"/>
      <c r="DK13" s="681"/>
      <c r="DL13" s="681"/>
      <c r="DM13" s="681"/>
      <c r="DN13" s="681"/>
      <c r="DO13" s="681"/>
      <c r="DP13" s="682"/>
      <c r="DQ13" s="686">
        <v>1335157</v>
      </c>
      <c r="DR13" s="681"/>
      <c r="DS13" s="681"/>
      <c r="DT13" s="681"/>
      <c r="DU13" s="681"/>
      <c r="DV13" s="681"/>
      <c r="DW13" s="681"/>
      <c r="DX13" s="681"/>
      <c r="DY13" s="681"/>
      <c r="DZ13" s="681"/>
      <c r="EA13" s="681"/>
      <c r="EB13" s="681"/>
      <c r="EC13" s="727"/>
    </row>
    <row r="14" spans="2:143" ht="11.25" customHeight="1" x14ac:dyDescent="0.15">
      <c r="B14" s="677" t="s">
        <v>261</v>
      </c>
      <c r="C14" s="678"/>
      <c r="D14" s="678"/>
      <c r="E14" s="678"/>
      <c r="F14" s="678"/>
      <c r="G14" s="678"/>
      <c r="H14" s="678"/>
      <c r="I14" s="678"/>
      <c r="J14" s="678"/>
      <c r="K14" s="678"/>
      <c r="L14" s="678"/>
      <c r="M14" s="678"/>
      <c r="N14" s="678"/>
      <c r="O14" s="678"/>
      <c r="P14" s="678"/>
      <c r="Q14" s="679"/>
      <c r="R14" s="680">
        <v>12</v>
      </c>
      <c r="S14" s="681"/>
      <c r="T14" s="681"/>
      <c r="U14" s="681"/>
      <c r="V14" s="681"/>
      <c r="W14" s="681"/>
      <c r="X14" s="681"/>
      <c r="Y14" s="682"/>
      <c r="Z14" s="713">
        <v>0</v>
      </c>
      <c r="AA14" s="713"/>
      <c r="AB14" s="713"/>
      <c r="AC14" s="713"/>
      <c r="AD14" s="714">
        <v>12</v>
      </c>
      <c r="AE14" s="714"/>
      <c r="AF14" s="714"/>
      <c r="AG14" s="714"/>
      <c r="AH14" s="714"/>
      <c r="AI14" s="714"/>
      <c r="AJ14" s="714"/>
      <c r="AK14" s="714"/>
      <c r="AL14" s="683">
        <v>0</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117897</v>
      </c>
      <c r="BH14" s="681"/>
      <c r="BI14" s="681"/>
      <c r="BJ14" s="681"/>
      <c r="BK14" s="681"/>
      <c r="BL14" s="681"/>
      <c r="BM14" s="681"/>
      <c r="BN14" s="682"/>
      <c r="BO14" s="713">
        <v>0.9</v>
      </c>
      <c r="BP14" s="713"/>
      <c r="BQ14" s="713"/>
      <c r="BR14" s="713"/>
      <c r="BS14" s="686" t="s">
        <v>129</v>
      </c>
      <c r="BT14" s="681"/>
      <c r="BU14" s="681"/>
      <c r="BV14" s="681"/>
      <c r="BW14" s="681"/>
      <c r="BX14" s="681"/>
      <c r="BY14" s="681"/>
      <c r="BZ14" s="681"/>
      <c r="CA14" s="681"/>
      <c r="CB14" s="727"/>
      <c r="CD14" s="719" t="s">
        <v>263</v>
      </c>
      <c r="CE14" s="720"/>
      <c r="CF14" s="720"/>
      <c r="CG14" s="720"/>
      <c r="CH14" s="720"/>
      <c r="CI14" s="720"/>
      <c r="CJ14" s="720"/>
      <c r="CK14" s="720"/>
      <c r="CL14" s="720"/>
      <c r="CM14" s="720"/>
      <c r="CN14" s="720"/>
      <c r="CO14" s="720"/>
      <c r="CP14" s="720"/>
      <c r="CQ14" s="721"/>
      <c r="CR14" s="680">
        <v>1346057</v>
      </c>
      <c r="CS14" s="681"/>
      <c r="CT14" s="681"/>
      <c r="CU14" s="681"/>
      <c r="CV14" s="681"/>
      <c r="CW14" s="681"/>
      <c r="CX14" s="681"/>
      <c r="CY14" s="682"/>
      <c r="CZ14" s="713">
        <v>3.2</v>
      </c>
      <c r="DA14" s="713"/>
      <c r="DB14" s="713"/>
      <c r="DC14" s="713"/>
      <c r="DD14" s="686">
        <v>156205</v>
      </c>
      <c r="DE14" s="681"/>
      <c r="DF14" s="681"/>
      <c r="DG14" s="681"/>
      <c r="DH14" s="681"/>
      <c r="DI14" s="681"/>
      <c r="DJ14" s="681"/>
      <c r="DK14" s="681"/>
      <c r="DL14" s="681"/>
      <c r="DM14" s="681"/>
      <c r="DN14" s="681"/>
      <c r="DO14" s="681"/>
      <c r="DP14" s="682"/>
      <c r="DQ14" s="686">
        <v>618616</v>
      </c>
      <c r="DR14" s="681"/>
      <c r="DS14" s="681"/>
      <c r="DT14" s="681"/>
      <c r="DU14" s="681"/>
      <c r="DV14" s="681"/>
      <c r="DW14" s="681"/>
      <c r="DX14" s="681"/>
      <c r="DY14" s="681"/>
      <c r="DZ14" s="681"/>
      <c r="EA14" s="681"/>
      <c r="EB14" s="681"/>
      <c r="EC14" s="727"/>
    </row>
    <row r="15" spans="2:143" ht="11.25" customHeight="1" x14ac:dyDescent="0.15">
      <c r="B15" s="677" t="s">
        <v>264</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239</v>
      </c>
      <c r="AA15" s="713"/>
      <c r="AB15" s="713"/>
      <c r="AC15" s="713"/>
      <c r="AD15" s="714" t="s">
        <v>239</v>
      </c>
      <c r="AE15" s="714"/>
      <c r="AF15" s="714"/>
      <c r="AG15" s="714"/>
      <c r="AH15" s="714"/>
      <c r="AI15" s="714"/>
      <c r="AJ15" s="714"/>
      <c r="AK15" s="714"/>
      <c r="AL15" s="683" t="s">
        <v>239</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509994</v>
      </c>
      <c r="BH15" s="681"/>
      <c r="BI15" s="681"/>
      <c r="BJ15" s="681"/>
      <c r="BK15" s="681"/>
      <c r="BL15" s="681"/>
      <c r="BM15" s="681"/>
      <c r="BN15" s="682"/>
      <c r="BO15" s="713">
        <v>4</v>
      </c>
      <c r="BP15" s="713"/>
      <c r="BQ15" s="713"/>
      <c r="BR15" s="713"/>
      <c r="BS15" s="686" t="s">
        <v>129</v>
      </c>
      <c r="BT15" s="681"/>
      <c r="BU15" s="681"/>
      <c r="BV15" s="681"/>
      <c r="BW15" s="681"/>
      <c r="BX15" s="681"/>
      <c r="BY15" s="681"/>
      <c r="BZ15" s="681"/>
      <c r="CA15" s="681"/>
      <c r="CB15" s="727"/>
      <c r="CD15" s="719" t="s">
        <v>266</v>
      </c>
      <c r="CE15" s="720"/>
      <c r="CF15" s="720"/>
      <c r="CG15" s="720"/>
      <c r="CH15" s="720"/>
      <c r="CI15" s="720"/>
      <c r="CJ15" s="720"/>
      <c r="CK15" s="720"/>
      <c r="CL15" s="720"/>
      <c r="CM15" s="720"/>
      <c r="CN15" s="720"/>
      <c r="CO15" s="720"/>
      <c r="CP15" s="720"/>
      <c r="CQ15" s="721"/>
      <c r="CR15" s="680">
        <v>4506603</v>
      </c>
      <c r="CS15" s="681"/>
      <c r="CT15" s="681"/>
      <c r="CU15" s="681"/>
      <c r="CV15" s="681"/>
      <c r="CW15" s="681"/>
      <c r="CX15" s="681"/>
      <c r="CY15" s="682"/>
      <c r="CZ15" s="713">
        <v>10.7</v>
      </c>
      <c r="DA15" s="713"/>
      <c r="DB15" s="713"/>
      <c r="DC15" s="713"/>
      <c r="DD15" s="686">
        <v>944901</v>
      </c>
      <c r="DE15" s="681"/>
      <c r="DF15" s="681"/>
      <c r="DG15" s="681"/>
      <c r="DH15" s="681"/>
      <c r="DI15" s="681"/>
      <c r="DJ15" s="681"/>
      <c r="DK15" s="681"/>
      <c r="DL15" s="681"/>
      <c r="DM15" s="681"/>
      <c r="DN15" s="681"/>
      <c r="DO15" s="681"/>
      <c r="DP15" s="682"/>
      <c r="DQ15" s="686">
        <v>2484806</v>
      </c>
      <c r="DR15" s="681"/>
      <c r="DS15" s="681"/>
      <c r="DT15" s="681"/>
      <c r="DU15" s="681"/>
      <c r="DV15" s="681"/>
      <c r="DW15" s="681"/>
      <c r="DX15" s="681"/>
      <c r="DY15" s="681"/>
      <c r="DZ15" s="681"/>
      <c r="EA15" s="681"/>
      <c r="EB15" s="681"/>
      <c r="EC15" s="727"/>
    </row>
    <row r="16" spans="2:143" ht="11.25" customHeight="1" x14ac:dyDescent="0.15">
      <c r="B16" s="677" t="s">
        <v>267</v>
      </c>
      <c r="C16" s="678"/>
      <c r="D16" s="678"/>
      <c r="E16" s="678"/>
      <c r="F16" s="678"/>
      <c r="G16" s="678"/>
      <c r="H16" s="678"/>
      <c r="I16" s="678"/>
      <c r="J16" s="678"/>
      <c r="K16" s="678"/>
      <c r="L16" s="678"/>
      <c r="M16" s="678"/>
      <c r="N16" s="678"/>
      <c r="O16" s="678"/>
      <c r="P16" s="678"/>
      <c r="Q16" s="679"/>
      <c r="R16" s="680">
        <v>25305</v>
      </c>
      <c r="S16" s="681"/>
      <c r="T16" s="681"/>
      <c r="U16" s="681"/>
      <c r="V16" s="681"/>
      <c r="W16" s="681"/>
      <c r="X16" s="681"/>
      <c r="Y16" s="682"/>
      <c r="Z16" s="713">
        <v>0.1</v>
      </c>
      <c r="AA16" s="713"/>
      <c r="AB16" s="713"/>
      <c r="AC16" s="713"/>
      <c r="AD16" s="714">
        <v>25305</v>
      </c>
      <c r="AE16" s="714"/>
      <c r="AF16" s="714"/>
      <c r="AG16" s="714"/>
      <c r="AH16" s="714"/>
      <c r="AI16" s="714"/>
      <c r="AJ16" s="714"/>
      <c r="AK16" s="714"/>
      <c r="AL16" s="683">
        <v>0.2</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239</v>
      </c>
      <c r="BT16" s="681"/>
      <c r="BU16" s="681"/>
      <c r="BV16" s="681"/>
      <c r="BW16" s="681"/>
      <c r="BX16" s="681"/>
      <c r="BY16" s="681"/>
      <c r="BZ16" s="681"/>
      <c r="CA16" s="681"/>
      <c r="CB16" s="727"/>
      <c r="CD16" s="719" t="s">
        <v>269</v>
      </c>
      <c r="CE16" s="720"/>
      <c r="CF16" s="720"/>
      <c r="CG16" s="720"/>
      <c r="CH16" s="720"/>
      <c r="CI16" s="720"/>
      <c r="CJ16" s="720"/>
      <c r="CK16" s="720"/>
      <c r="CL16" s="720"/>
      <c r="CM16" s="720"/>
      <c r="CN16" s="720"/>
      <c r="CO16" s="720"/>
      <c r="CP16" s="720"/>
      <c r="CQ16" s="721"/>
      <c r="CR16" s="680">
        <v>47567</v>
      </c>
      <c r="CS16" s="681"/>
      <c r="CT16" s="681"/>
      <c r="CU16" s="681"/>
      <c r="CV16" s="681"/>
      <c r="CW16" s="681"/>
      <c r="CX16" s="681"/>
      <c r="CY16" s="682"/>
      <c r="CZ16" s="713">
        <v>0.1</v>
      </c>
      <c r="DA16" s="713"/>
      <c r="DB16" s="713"/>
      <c r="DC16" s="713"/>
      <c r="DD16" s="686" t="s">
        <v>239</v>
      </c>
      <c r="DE16" s="681"/>
      <c r="DF16" s="681"/>
      <c r="DG16" s="681"/>
      <c r="DH16" s="681"/>
      <c r="DI16" s="681"/>
      <c r="DJ16" s="681"/>
      <c r="DK16" s="681"/>
      <c r="DL16" s="681"/>
      <c r="DM16" s="681"/>
      <c r="DN16" s="681"/>
      <c r="DO16" s="681"/>
      <c r="DP16" s="682"/>
      <c r="DQ16" s="686">
        <v>3167</v>
      </c>
      <c r="DR16" s="681"/>
      <c r="DS16" s="681"/>
      <c r="DT16" s="681"/>
      <c r="DU16" s="681"/>
      <c r="DV16" s="681"/>
      <c r="DW16" s="681"/>
      <c r="DX16" s="681"/>
      <c r="DY16" s="681"/>
      <c r="DZ16" s="681"/>
      <c r="EA16" s="681"/>
      <c r="EB16" s="681"/>
      <c r="EC16" s="727"/>
    </row>
    <row r="17" spans="2:133" ht="11.25" customHeight="1" x14ac:dyDescent="0.15">
      <c r="B17" s="677" t="s">
        <v>270</v>
      </c>
      <c r="C17" s="678"/>
      <c r="D17" s="678"/>
      <c r="E17" s="678"/>
      <c r="F17" s="678"/>
      <c r="G17" s="678"/>
      <c r="H17" s="678"/>
      <c r="I17" s="678"/>
      <c r="J17" s="678"/>
      <c r="K17" s="678"/>
      <c r="L17" s="678"/>
      <c r="M17" s="678"/>
      <c r="N17" s="678"/>
      <c r="O17" s="678"/>
      <c r="P17" s="678"/>
      <c r="Q17" s="679"/>
      <c r="R17" s="680">
        <v>31090</v>
      </c>
      <c r="S17" s="681"/>
      <c r="T17" s="681"/>
      <c r="U17" s="681"/>
      <c r="V17" s="681"/>
      <c r="W17" s="681"/>
      <c r="X17" s="681"/>
      <c r="Y17" s="682"/>
      <c r="Z17" s="713">
        <v>0.1</v>
      </c>
      <c r="AA17" s="713"/>
      <c r="AB17" s="713"/>
      <c r="AC17" s="713"/>
      <c r="AD17" s="714">
        <v>31090</v>
      </c>
      <c r="AE17" s="714"/>
      <c r="AF17" s="714"/>
      <c r="AG17" s="714"/>
      <c r="AH17" s="714"/>
      <c r="AI17" s="714"/>
      <c r="AJ17" s="714"/>
      <c r="AK17" s="714"/>
      <c r="AL17" s="683">
        <v>0.2</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239</v>
      </c>
      <c r="BP17" s="713"/>
      <c r="BQ17" s="713"/>
      <c r="BR17" s="713"/>
      <c r="BS17" s="686" t="s">
        <v>129</v>
      </c>
      <c r="BT17" s="681"/>
      <c r="BU17" s="681"/>
      <c r="BV17" s="681"/>
      <c r="BW17" s="681"/>
      <c r="BX17" s="681"/>
      <c r="BY17" s="681"/>
      <c r="BZ17" s="681"/>
      <c r="CA17" s="681"/>
      <c r="CB17" s="727"/>
      <c r="CD17" s="719" t="s">
        <v>272</v>
      </c>
      <c r="CE17" s="720"/>
      <c r="CF17" s="720"/>
      <c r="CG17" s="720"/>
      <c r="CH17" s="720"/>
      <c r="CI17" s="720"/>
      <c r="CJ17" s="720"/>
      <c r="CK17" s="720"/>
      <c r="CL17" s="720"/>
      <c r="CM17" s="720"/>
      <c r="CN17" s="720"/>
      <c r="CO17" s="720"/>
      <c r="CP17" s="720"/>
      <c r="CQ17" s="721"/>
      <c r="CR17" s="680">
        <v>1730069</v>
      </c>
      <c r="CS17" s="681"/>
      <c r="CT17" s="681"/>
      <c r="CU17" s="681"/>
      <c r="CV17" s="681"/>
      <c r="CW17" s="681"/>
      <c r="CX17" s="681"/>
      <c r="CY17" s="682"/>
      <c r="CZ17" s="713">
        <v>4.0999999999999996</v>
      </c>
      <c r="DA17" s="713"/>
      <c r="DB17" s="713"/>
      <c r="DC17" s="713"/>
      <c r="DD17" s="686" t="s">
        <v>129</v>
      </c>
      <c r="DE17" s="681"/>
      <c r="DF17" s="681"/>
      <c r="DG17" s="681"/>
      <c r="DH17" s="681"/>
      <c r="DI17" s="681"/>
      <c r="DJ17" s="681"/>
      <c r="DK17" s="681"/>
      <c r="DL17" s="681"/>
      <c r="DM17" s="681"/>
      <c r="DN17" s="681"/>
      <c r="DO17" s="681"/>
      <c r="DP17" s="682"/>
      <c r="DQ17" s="686">
        <v>1730069</v>
      </c>
      <c r="DR17" s="681"/>
      <c r="DS17" s="681"/>
      <c r="DT17" s="681"/>
      <c r="DU17" s="681"/>
      <c r="DV17" s="681"/>
      <c r="DW17" s="681"/>
      <c r="DX17" s="681"/>
      <c r="DY17" s="681"/>
      <c r="DZ17" s="681"/>
      <c r="EA17" s="681"/>
      <c r="EB17" s="681"/>
      <c r="EC17" s="727"/>
    </row>
    <row r="18" spans="2:133" ht="11.25" customHeight="1" x14ac:dyDescent="0.15">
      <c r="B18" s="677" t="s">
        <v>273</v>
      </c>
      <c r="C18" s="678"/>
      <c r="D18" s="678"/>
      <c r="E18" s="678"/>
      <c r="F18" s="678"/>
      <c r="G18" s="678"/>
      <c r="H18" s="678"/>
      <c r="I18" s="678"/>
      <c r="J18" s="678"/>
      <c r="K18" s="678"/>
      <c r="L18" s="678"/>
      <c r="M18" s="678"/>
      <c r="N18" s="678"/>
      <c r="O18" s="678"/>
      <c r="P18" s="678"/>
      <c r="Q18" s="679"/>
      <c r="R18" s="680">
        <v>107941</v>
      </c>
      <c r="S18" s="681"/>
      <c r="T18" s="681"/>
      <c r="U18" s="681"/>
      <c r="V18" s="681"/>
      <c r="W18" s="681"/>
      <c r="X18" s="681"/>
      <c r="Y18" s="682"/>
      <c r="Z18" s="713">
        <v>0.2</v>
      </c>
      <c r="AA18" s="713"/>
      <c r="AB18" s="713"/>
      <c r="AC18" s="713"/>
      <c r="AD18" s="714">
        <v>107941</v>
      </c>
      <c r="AE18" s="714"/>
      <c r="AF18" s="714"/>
      <c r="AG18" s="714"/>
      <c r="AH18" s="714"/>
      <c r="AI18" s="714"/>
      <c r="AJ18" s="714"/>
      <c r="AK18" s="714"/>
      <c r="AL18" s="683">
        <v>0.7</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129</v>
      </c>
      <c r="BP18" s="713"/>
      <c r="BQ18" s="713"/>
      <c r="BR18" s="713"/>
      <c r="BS18" s="686" t="s">
        <v>239</v>
      </c>
      <c r="BT18" s="681"/>
      <c r="BU18" s="681"/>
      <c r="BV18" s="681"/>
      <c r="BW18" s="681"/>
      <c r="BX18" s="681"/>
      <c r="BY18" s="681"/>
      <c r="BZ18" s="681"/>
      <c r="CA18" s="681"/>
      <c r="CB18" s="727"/>
      <c r="CD18" s="719" t="s">
        <v>275</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239</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x14ac:dyDescent="0.15">
      <c r="B19" s="677" t="s">
        <v>276</v>
      </c>
      <c r="C19" s="678"/>
      <c r="D19" s="678"/>
      <c r="E19" s="678"/>
      <c r="F19" s="678"/>
      <c r="G19" s="678"/>
      <c r="H19" s="678"/>
      <c r="I19" s="678"/>
      <c r="J19" s="678"/>
      <c r="K19" s="678"/>
      <c r="L19" s="678"/>
      <c r="M19" s="678"/>
      <c r="N19" s="678"/>
      <c r="O19" s="678"/>
      <c r="P19" s="678"/>
      <c r="Q19" s="679"/>
      <c r="R19" s="680">
        <v>89162</v>
      </c>
      <c r="S19" s="681"/>
      <c r="T19" s="681"/>
      <c r="U19" s="681"/>
      <c r="V19" s="681"/>
      <c r="W19" s="681"/>
      <c r="X19" s="681"/>
      <c r="Y19" s="682"/>
      <c r="Z19" s="713">
        <v>0.2</v>
      </c>
      <c r="AA19" s="713"/>
      <c r="AB19" s="713"/>
      <c r="AC19" s="713"/>
      <c r="AD19" s="714">
        <v>89162</v>
      </c>
      <c r="AE19" s="714"/>
      <c r="AF19" s="714"/>
      <c r="AG19" s="714"/>
      <c r="AH19" s="714"/>
      <c r="AI19" s="714"/>
      <c r="AJ19" s="714"/>
      <c r="AK19" s="714"/>
      <c r="AL19" s="683">
        <v>0.5</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v>989673</v>
      </c>
      <c r="BH19" s="681"/>
      <c r="BI19" s="681"/>
      <c r="BJ19" s="681"/>
      <c r="BK19" s="681"/>
      <c r="BL19" s="681"/>
      <c r="BM19" s="681"/>
      <c r="BN19" s="682"/>
      <c r="BO19" s="713">
        <v>7.7</v>
      </c>
      <c r="BP19" s="713"/>
      <c r="BQ19" s="713"/>
      <c r="BR19" s="713"/>
      <c r="BS19" s="686" t="s">
        <v>129</v>
      </c>
      <c r="BT19" s="681"/>
      <c r="BU19" s="681"/>
      <c r="BV19" s="681"/>
      <c r="BW19" s="681"/>
      <c r="BX19" s="681"/>
      <c r="BY19" s="681"/>
      <c r="BZ19" s="681"/>
      <c r="CA19" s="681"/>
      <c r="CB19" s="727"/>
      <c r="CD19" s="719" t="s">
        <v>278</v>
      </c>
      <c r="CE19" s="720"/>
      <c r="CF19" s="720"/>
      <c r="CG19" s="720"/>
      <c r="CH19" s="720"/>
      <c r="CI19" s="720"/>
      <c r="CJ19" s="720"/>
      <c r="CK19" s="720"/>
      <c r="CL19" s="720"/>
      <c r="CM19" s="720"/>
      <c r="CN19" s="720"/>
      <c r="CO19" s="720"/>
      <c r="CP19" s="720"/>
      <c r="CQ19" s="721"/>
      <c r="CR19" s="680" t="s">
        <v>239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239</v>
      </c>
      <c r="DR19" s="681"/>
      <c r="DS19" s="681"/>
      <c r="DT19" s="681"/>
      <c r="DU19" s="681"/>
      <c r="DV19" s="681"/>
      <c r="DW19" s="681"/>
      <c r="DX19" s="681"/>
      <c r="DY19" s="681"/>
      <c r="DZ19" s="681"/>
      <c r="EA19" s="681"/>
      <c r="EB19" s="681"/>
      <c r="EC19" s="727"/>
    </row>
    <row r="20" spans="2:133" ht="11.25" customHeight="1" x14ac:dyDescent="0.15">
      <c r="B20" s="677" t="s">
        <v>279</v>
      </c>
      <c r="C20" s="678"/>
      <c r="D20" s="678"/>
      <c r="E20" s="678"/>
      <c r="F20" s="678"/>
      <c r="G20" s="678"/>
      <c r="H20" s="678"/>
      <c r="I20" s="678"/>
      <c r="J20" s="678"/>
      <c r="K20" s="678"/>
      <c r="L20" s="678"/>
      <c r="M20" s="678"/>
      <c r="N20" s="678"/>
      <c r="O20" s="678"/>
      <c r="P20" s="678"/>
      <c r="Q20" s="679"/>
      <c r="R20" s="680">
        <v>14395</v>
      </c>
      <c r="S20" s="681"/>
      <c r="T20" s="681"/>
      <c r="U20" s="681"/>
      <c r="V20" s="681"/>
      <c r="W20" s="681"/>
      <c r="X20" s="681"/>
      <c r="Y20" s="682"/>
      <c r="Z20" s="713">
        <v>0</v>
      </c>
      <c r="AA20" s="713"/>
      <c r="AB20" s="713"/>
      <c r="AC20" s="713"/>
      <c r="AD20" s="714">
        <v>14395</v>
      </c>
      <c r="AE20" s="714"/>
      <c r="AF20" s="714"/>
      <c r="AG20" s="714"/>
      <c r="AH20" s="714"/>
      <c r="AI20" s="714"/>
      <c r="AJ20" s="714"/>
      <c r="AK20" s="714"/>
      <c r="AL20" s="683">
        <v>0.1</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v>989673</v>
      </c>
      <c r="BH20" s="681"/>
      <c r="BI20" s="681"/>
      <c r="BJ20" s="681"/>
      <c r="BK20" s="681"/>
      <c r="BL20" s="681"/>
      <c r="BM20" s="681"/>
      <c r="BN20" s="682"/>
      <c r="BO20" s="713">
        <v>7.7</v>
      </c>
      <c r="BP20" s="713"/>
      <c r="BQ20" s="713"/>
      <c r="BR20" s="713"/>
      <c r="BS20" s="686" t="s">
        <v>129</v>
      </c>
      <c r="BT20" s="681"/>
      <c r="BU20" s="681"/>
      <c r="BV20" s="681"/>
      <c r="BW20" s="681"/>
      <c r="BX20" s="681"/>
      <c r="BY20" s="681"/>
      <c r="BZ20" s="681"/>
      <c r="CA20" s="681"/>
      <c r="CB20" s="727"/>
      <c r="CD20" s="719" t="s">
        <v>281</v>
      </c>
      <c r="CE20" s="720"/>
      <c r="CF20" s="720"/>
      <c r="CG20" s="720"/>
      <c r="CH20" s="720"/>
      <c r="CI20" s="720"/>
      <c r="CJ20" s="720"/>
      <c r="CK20" s="720"/>
      <c r="CL20" s="720"/>
      <c r="CM20" s="720"/>
      <c r="CN20" s="720"/>
      <c r="CO20" s="720"/>
      <c r="CP20" s="720"/>
      <c r="CQ20" s="721"/>
      <c r="CR20" s="680">
        <v>42281094</v>
      </c>
      <c r="CS20" s="681"/>
      <c r="CT20" s="681"/>
      <c r="CU20" s="681"/>
      <c r="CV20" s="681"/>
      <c r="CW20" s="681"/>
      <c r="CX20" s="681"/>
      <c r="CY20" s="682"/>
      <c r="CZ20" s="713">
        <v>100</v>
      </c>
      <c r="DA20" s="713"/>
      <c r="DB20" s="713"/>
      <c r="DC20" s="713"/>
      <c r="DD20" s="686">
        <v>1420795</v>
      </c>
      <c r="DE20" s="681"/>
      <c r="DF20" s="681"/>
      <c r="DG20" s="681"/>
      <c r="DH20" s="681"/>
      <c r="DI20" s="681"/>
      <c r="DJ20" s="681"/>
      <c r="DK20" s="681"/>
      <c r="DL20" s="681"/>
      <c r="DM20" s="681"/>
      <c r="DN20" s="681"/>
      <c r="DO20" s="681"/>
      <c r="DP20" s="682"/>
      <c r="DQ20" s="686">
        <v>19788945</v>
      </c>
      <c r="DR20" s="681"/>
      <c r="DS20" s="681"/>
      <c r="DT20" s="681"/>
      <c r="DU20" s="681"/>
      <c r="DV20" s="681"/>
      <c r="DW20" s="681"/>
      <c r="DX20" s="681"/>
      <c r="DY20" s="681"/>
      <c r="DZ20" s="681"/>
      <c r="EA20" s="681"/>
      <c r="EB20" s="681"/>
      <c r="EC20" s="727"/>
    </row>
    <row r="21" spans="2:133" ht="11.25" customHeight="1" x14ac:dyDescent="0.15">
      <c r="B21" s="677" t="s">
        <v>282</v>
      </c>
      <c r="C21" s="678"/>
      <c r="D21" s="678"/>
      <c r="E21" s="678"/>
      <c r="F21" s="678"/>
      <c r="G21" s="678"/>
      <c r="H21" s="678"/>
      <c r="I21" s="678"/>
      <c r="J21" s="678"/>
      <c r="K21" s="678"/>
      <c r="L21" s="678"/>
      <c r="M21" s="678"/>
      <c r="N21" s="678"/>
      <c r="O21" s="678"/>
      <c r="P21" s="678"/>
      <c r="Q21" s="679"/>
      <c r="R21" s="680">
        <v>4384</v>
      </c>
      <c r="S21" s="681"/>
      <c r="T21" s="681"/>
      <c r="U21" s="681"/>
      <c r="V21" s="681"/>
      <c r="W21" s="681"/>
      <c r="X21" s="681"/>
      <c r="Y21" s="682"/>
      <c r="Z21" s="713">
        <v>0</v>
      </c>
      <c r="AA21" s="713"/>
      <c r="AB21" s="713"/>
      <c r="AC21" s="713"/>
      <c r="AD21" s="714">
        <v>4384</v>
      </c>
      <c r="AE21" s="714"/>
      <c r="AF21" s="714"/>
      <c r="AG21" s="714"/>
      <c r="AH21" s="714"/>
      <c r="AI21" s="714"/>
      <c r="AJ21" s="714"/>
      <c r="AK21" s="714"/>
      <c r="AL21" s="683">
        <v>0</v>
      </c>
      <c r="AM21" s="684"/>
      <c r="AN21" s="684"/>
      <c r="AO21" s="715"/>
      <c r="AP21" s="774" t="s">
        <v>283</v>
      </c>
      <c r="AQ21" s="782"/>
      <c r="AR21" s="782"/>
      <c r="AS21" s="782"/>
      <c r="AT21" s="782"/>
      <c r="AU21" s="782"/>
      <c r="AV21" s="782"/>
      <c r="AW21" s="782"/>
      <c r="AX21" s="782"/>
      <c r="AY21" s="782"/>
      <c r="AZ21" s="782"/>
      <c r="BA21" s="782"/>
      <c r="BB21" s="782"/>
      <c r="BC21" s="782"/>
      <c r="BD21" s="782"/>
      <c r="BE21" s="782"/>
      <c r="BF21" s="776"/>
      <c r="BG21" s="680" t="s">
        <v>239</v>
      </c>
      <c r="BH21" s="681"/>
      <c r="BI21" s="681"/>
      <c r="BJ21" s="681"/>
      <c r="BK21" s="681"/>
      <c r="BL21" s="681"/>
      <c r="BM21" s="681"/>
      <c r="BN21" s="682"/>
      <c r="BO21" s="713" t="s">
        <v>129</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284</v>
      </c>
      <c r="C22" s="678"/>
      <c r="D22" s="678"/>
      <c r="E22" s="678"/>
      <c r="F22" s="678"/>
      <c r="G22" s="678"/>
      <c r="H22" s="678"/>
      <c r="I22" s="678"/>
      <c r="J22" s="678"/>
      <c r="K22" s="678"/>
      <c r="L22" s="678"/>
      <c r="M22" s="678"/>
      <c r="N22" s="678"/>
      <c r="O22" s="678"/>
      <c r="P22" s="678"/>
      <c r="Q22" s="679"/>
      <c r="R22" s="680">
        <v>2275032</v>
      </c>
      <c r="S22" s="681"/>
      <c r="T22" s="681"/>
      <c r="U22" s="681"/>
      <c r="V22" s="681"/>
      <c r="W22" s="681"/>
      <c r="X22" s="681"/>
      <c r="Y22" s="682"/>
      <c r="Z22" s="713">
        <v>5.0999999999999996</v>
      </c>
      <c r="AA22" s="713"/>
      <c r="AB22" s="713"/>
      <c r="AC22" s="713"/>
      <c r="AD22" s="714">
        <v>2154190</v>
      </c>
      <c r="AE22" s="714"/>
      <c r="AF22" s="714"/>
      <c r="AG22" s="714"/>
      <c r="AH22" s="714"/>
      <c r="AI22" s="714"/>
      <c r="AJ22" s="714"/>
      <c r="AK22" s="714"/>
      <c r="AL22" s="683">
        <v>13.2</v>
      </c>
      <c r="AM22" s="684"/>
      <c r="AN22" s="684"/>
      <c r="AO22" s="715"/>
      <c r="AP22" s="774" t="s">
        <v>285</v>
      </c>
      <c r="AQ22" s="782"/>
      <c r="AR22" s="782"/>
      <c r="AS22" s="782"/>
      <c r="AT22" s="782"/>
      <c r="AU22" s="782"/>
      <c r="AV22" s="782"/>
      <c r="AW22" s="782"/>
      <c r="AX22" s="782"/>
      <c r="AY22" s="782"/>
      <c r="AZ22" s="782"/>
      <c r="BA22" s="782"/>
      <c r="BB22" s="782"/>
      <c r="BC22" s="782"/>
      <c r="BD22" s="782"/>
      <c r="BE22" s="782"/>
      <c r="BF22" s="776"/>
      <c r="BG22" s="680" t="s">
        <v>239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287</v>
      </c>
      <c r="C23" s="678"/>
      <c r="D23" s="678"/>
      <c r="E23" s="678"/>
      <c r="F23" s="678"/>
      <c r="G23" s="678"/>
      <c r="H23" s="678"/>
      <c r="I23" s="678"/>
      <c r="J23" s="678"/>
      <c r="K23" s="678"/>
      <c r="L23" s="678"/>
      <c r="M23" s="678"/>
      <c r="N23" s="678"/>
      <c r="O23" s="678"/>
      <c r="P23" s="678"/>
      <c r="Q23" s="679"/>
      <c r="R23" s="680">
        <v>2154190</v>
      </c>
      <c r="S23" s="681"/>
      <c r="T23" s="681"/>
      <c r="U23" s="681"/>
      <c r="V23" s="681"/>
      <c r="W23" s="681"/>
      <c r="X23" s="681"/>
      <c r="Y23" s="682"/>
      <c r="Z23" s="713">
        <v>4.9000000000000004</v>
      </c>
      <c r="AA23" s="713"/>
      <c r="AB23" s="713"/>
      <c r="AC23" s="713"/>
      <c r="AD23" s="714">
        <v>2154190</v>
      </c>
      <c r="AE23" s="714"/>
      <c r="AF23" s="714"/>
      <c r="AG23" s="714"/>
      <c r="AH23" s="714"/>
      <c r="AI23" s="714"/>
      <c r="AJ23" s="714"/>
      <c r="AK23" s="714"/>
      <c r="AL23" s="683">
        <v>13.2</v>
      </c>
      <c r="AM23" s="684"/>
      <c r="AN23" s="684"/>
      <c r="AO23" s="715"/>
      <c r="AP23" s="774" t="s">
        <v>288</v>
      </c>
      <c r="AQ23" s="782"/>
      <c r="AR23" s="782"/>
      <c r="AS23" s="782"/>
      <c r="AT23" s="782"/>
      <c r="AU23" s="782"/>
      <c r="AV23" s="782"/>
      <c r="AW23" s="782"/>
      <c r="AX23" s="782"/>
      <c r="AY23" s="782"/>
      <c r="AZ23" s="782"/>
      <c r="BA23" s="782"/>
      <c r="BB23" s="782"/>
      <c r="BC23" s="782"/>
      <c r="BD23" s="782"/>
      <c r="BE23" s="782"/>
      <c r="BF23" s="776"/>
      <c r="BG23" s="680">
        <v>989673</v>
      </c>
      <c r="BH23" s="681"/>
      <c r="BI23" s="681"/>
      <c r="BJ23" s="681"/>
      <c r="BK23" s="681"/>
      <c r="BL23" s="681"/>
      <c r="BM23" s="681"/>
      <c r="BN23" s="682"/>
      <c r="BO23" s="713">
        <v>7.7</v>
      </c>
      <c r="BP23" s="713"/>
      <c r="BQ23" s="713"/>
      <c r="BR23" s="713"/>
      <c r="BS23" s="686" t="s">
        <v>129</v>
      </c>
      <c r="BT23" s="681"/>
      <c r="BU23" s="681"/>
      <c r="BV23" s="681"/>
      <c r="BW23" s="681"/>
      <c r="BX23" s="681"/>
      <c r="BY23" s="681"/>
      <c r="BZ23" s="681"/>
      <c r="CA23" s="681"/>
      <c r="CB23" s="727"/>
      <c r="CD23" s="784" t="s">
        <v>227</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x14ac:dyDescent="0.15">
      <c r="B24" s="677" t="s">
        <v>294</v>
      </c>
      <c r="C24" s="678"/>
      <c r="D24" s="678"/>
      <c r="E24" s="678"/>
      <c r="F24" s="678"/>
      <c r="G24" s="678"/>
      <c r="H24" s="678"/>
      <c r="I24" s="678"/>
      <c r="J24" s="678"/>
      <c r="K24" s="678"/>
      <c r="L24" s="678"/>
      <c r="M24" s="678"/>
      <c r="N24" s="678"/>
      <c r="O24" s="678"/>
      <c r="P24" s="678"/>
      <c r="Q24" s="679"/>
      <c r="R24" s="680">
        <v>120806</v>
      </c>
      <c r="S24" s="681"/>
      <c r="T24" s="681"/>
      <c r="U24" s="681"/>
      <c r="V24" s="681"/>
      <c r="W24" s="681"/>
      <c r="X24" s="681"/>
      <c r="Y24" s="682"/>
      <c r="Z24" s="713">
        <v>0.3</v>
      </c>
      <c r="AA24" s="713"/>
      <c r="AB24" s="713"/>
      <c r="AC24" s="713"/>
      <c r="AD24" s="714" t="s">
        <v>239</v>
      </c>
      <c r="AE24" s="714"/>
      <c r="AF24" s="714"/>
      <c r="AG24" s="714"/>
      <c r="AH24" s="714"/>
      <c r="AI24" s="714"/>
      <c r="AJ24" s="714"/>
      <c r="AK24" s="714"/>
      <c r="AL24" s="683" t="s">
        <v>239</v>
      </c>
      <c r="AM24" s="684"/>
      <c r="AN24" s="684"/>
      <c r="AO24" s="715"/>
      <c r="AP24" s="774" t="s">
        <v>295</v>
      </c>
      <c r="AQ24" s="782"/>
      <c r="AR24" s="782"/>
      <c r="AS24" s="782"/>
      <c r="AT24" s="782"/>
      <c r="AU24" s="782"/>
      <c r="AV24" s="782"/>
      <c r="AW24" s="782"/>
      <c r="AX24" s="782"/>
      <c r="AY24" s="782"/>
      <c r="AZ24" s="782"/>
      <c r="BA24" s="782"/>
      <c r="BB24" s="782"/>
      <c r="BC24" s="782"/>
      <c r="BD24" s="782"/>
      <c r="BE24" s="782"/>
      <c r="BF24" s="776"/>
      <c r="BG24" s="680" t="s">
        <v>239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296</v>
      </c>
      <c r="CE24" s="739"/>
      <c r="CF24" s="739"/>
      <c r="CG24" s="739"/>
      <c r="CH24" s="739"/>
      <c r="CI24" s="739"/>
      <c r="CJ24" s="739"/>
      <c r="CK24" s="739"/>
      <c r="CL24" s="739"/>
      <c r="CM24" s="739"/>
      <c r="CN24" s="739"/>
      <c r="CO24" s="739"/>
      <c r="CP24" s="739"/>
      <c r="CQ24" s="740"/>
      <c r="CR24" s="735">
        <v>17868573</v>
      </c>
      <c r="CS24" s="736"/>
      <c r="CT24" s="736"/>
      <c r="CU24" s="736"/>
      <c r="CV24" s="736"/>
      <c r="CW24" s="736"/>
      <c r="CX24" s="736"/>
      <c r="CY24" s="779"/>
      <c r="CZ24" s="780">
        <v>42.3</v>
      </c>
      <c r="DA24" s="751"/>
      <c r="DB24" s="751"/>
      <c r="DC24" s="783"/>
      <c r="DD24" s="778">
        <v>9073081</v>
      </c>
      <c r="DE24" s="736"/>
      <c r="DF24" s="736"/>
      <c r="DG24" s="736"/>
      <c r="DH24" s="736"/>
      <c r="DI24" s="736"/>
      <c r="DJ24" s="736"/>
      <c r="DK24" s="779"/>
      <c r="DL24" s="778">
        <v>9003283</v>
      </c>
      <c r="DM24" s="736"/>
      <c r="DN24" s="736"/>
      <c r="DO24" s="736"/>
      <c r="DP24" s="736"/>
      <c r="DQ24" s="736"/>
      <c r="DR24" s="736"/>
      <c r="DS24" s="736"/>
      <c r="DT24" s="736"/>
      <c r="DU24" s="736"/>
      <c r="DV24" s="779"/>
      <c r="DW24" s="780">
        <v>51.3</v>
      </c>
      <c r="DX24" s="751"/>
      <c r="DY24" s="751"/>
      <c r="DZ24" s="751"/>
      <c r="EA24" s="751"/>
      <c r="EB24" s="751"/>
      <c r="EC24" s="781"/>
    </row>
    <row r="25" spans="2:133" ht="11.25" customHeight="1" x14ac:dyDescent="0.15">
      <c r="B25" s="677" t="s">
        <v>297</v>
      </c>
      <c r="C25" s="678"/>
      <c r="D25" s="678"/>
      <c r="E25" s="678"/>
      <c r="F25" s="678"/>
      <c r="G25" s="678"/>
      <c r="H25" s="678"/>
      <c r="I25" s="678"/>
      <c r="J25" s="678"/>
      <c r="K25" s="678"/>
      <c r="L25" s="678"/>
      <c r="M25" s="678"/>
      <c r="N25" s="678"/>
      <c r="O25" s="678"/>
      <c r="P25" s="678"/>
      <c r="Q25" s="679"/>
      <c r="R25" s="680">
        <v>36</v>
      </c>
      <c r="S25" s="681"/>
      <c r="T25" s="681"/>
      <c r="U25" s="681"/>
      <c r="V25" s="681"/>
      <c r="W25" s="681"/>
      <c r="X25" s="681"/>
      <c r="Y25" s="682"/>
      <c r="Z25" s="713">
        <v>0</v>
      </c>
      <c r="AA25" s="713"/>
      <c r="AB25" s="713"/>
      <c r="AC25" s="713"/>
      <c r="AD25" s="714" t="s">
        <v>239</v>
      </c>
      <c r="AE25" s="714"/>
      <c r="AF25" s="714"/>
      <c r="AG25" s="714"/>
      <c r="AH25" s="714"/>
      <c r="AI25" s="714"/>
      <c r="AJ25" s="714"/>
      <c r="AK25" s="714"/>
      <c r="AL25" s="683" t="s">
        <v>239</v>
      </c>
      <c r="AM25" s="684"/>
      <c r="AN25" s="684"/>
      <c r="AO25" s="715"/>
      <c r="AP25" s="774" t="s">
        <v>298</v>
      </c>
      <c r="AQ25" s="782"/>
      <c r="AR25" s="782"/>
      <c r="AS25" s="782"/>
      <c r="AT25" s="782"/>
      <c r="AU25" s="782"/>
      <c r="AV25" s="782"/>
      <c r="AW25" s="782"/>
      <c r="AX25" s="782"/>
      <c r="AY25" s="782"/>
      <c r="AZ25" s="782"/>
      <c r="BA25" s="782"/>
      <c r="BB25" s="782"/>
      <c r="BC25" s="782"/>
      <c r="BD25" s="782"/>
      <c r="BE25" s="782"/>
      <c r="BF25" s="776"/>
      <c r="BG25" s="680" t="s">
        <v>239</v>
      </c>
      <c r="BH25" s="681"/>
      <c r="BI25" s="681"/>
      <c r="BJ25" s="681"/>
      <c r="BK25" s="681"/>
      <c r="BL25" s="681"/>
      <c r="BM25" s="681"/>
      <c r="BN25" s="682"/>
      <c r="BO25" s="713" t="s">
        <v>239</v>
      </c>
      <c r="BP25" s="713"/>
      <c r="BQ25" s="713"/>
      <c r="BR25" s="713"/>
      <c r="BS25" s="686" t="s">
        <v>129</v>
      </c>
      <c r="BT25" s="681"/>
      <c r="BU25" s="681"/>
      <c r="BV25" s="681"/>
      <c r="BW25" s="681"/>
      <c r="BX25" s="681"/>
      <c r="BY25" s="681"/>
      <c r="BZ25" s="681"/>
      <c r="CA25" s="681"/>
      <c r="CB25" s="727"/>
      <c r="CD25" s="719" t="s">
        <v>299</v>
      </c>
      <c r="CE25" s="720"/>
      <c r="CF25" s="720"/>
      <c r="CG25" s="720"/>
      <c r="CH25" s="720"/>
      <c r="CI25" s="720"/>
      <c r="CJ25" s="720"/>
      <c r="CK25" s="720"/>
      <c r="CL25" s="720"/>
      <c r="CM25" s="720"/>
      <c r="CN25" s="720"/>
      <c r="CO25" s="720"/>
      <c r="CP25" s="720"/>
      <c r="CQ25" s="721"/>
      <c r="CR25" s="680">
        <v>4671300</v>
      </c>
      <c r="CS25" s="699"/>
      <c r="CT25" s="699"/>
      <c r="CU25" s="699"/>
      <c r="CV25" s="699"/>
      <c r="CW25" s="699"/>
      <c r="CX25" s="699"/>
      <c r="CY25" s="700"/>
      <c r="CZ25" s="683">
        <v>11</v>
      </c>
      <c r="DA25" s="701"/>
      <c r="DB25" s="701"/>
      <c r="DC25" s="702"/>
      <c r="DD25" s="686">
        <v>4304104</v>
      </c>
      <c r="DE25" s="699"/>
      <c r="DF25" s="699"/>
      <c r="DG25" s="699"/>
      <c r="DH25" s="699"/>
      <c r="DI25" s="699"/>
      <c r="DJ25" s="699"/>
      <c r="DK25" s="700"/>
      <c r="DL25" s="686">
        <v>4260487</v>
      </c>
      <c r="DM25" s="699"/>
      <c r="DN25" s="699"/>
      <c r="DO25" s="699"/>
      <c r="DP25" s="699"/>
      <c r="DQ25" s="699"/>
      <c r="DR25" s="699"/>
      <c r="DS25" s="699"/>
      <c r="DT25" s="699"/>
      <c r="DU25" s="699"/>
      <c r="DV25" s="700"/>
      <c r="DW25" s="683">
        <v>24.3</v>
      </c>
      <c r="DX25" s="701"/>
      <c r="DY25" s="701"/>
      <c r="DZ25" s="701"/>
      <c r="EA25" s="701"/>
      <c r="EB25" s="701"/>
      <c r="EC25" s="722"/>
    </row>
    <row r="26" spans="2:133" ht="11.25" customHeight="1" x14ac:dyDescent="0.15">
      <c r="B26" s="677" t="s">
        <v>300</v>
      </c>
      <c r="C26" s="678"/>
      <c r="D26" s="678"/>
      <c r="E26" s="678"/>
      <c r="F26" s="678"/>
      <c r="G26" s="678"/>
      <c r="H26" s="678"/>
      <c r="I26" s="678"/>
      <c r="J26" s="678"/>
      <c r="K26" s="678"/>
      <c r="L26" s="678"/>
      <c r="M26" s="678"/>
      <c r="N26" s="678"/>
      <c r="O26" s="678"/>
      <c r="P26" s="678"/>
      <c r="Q26" s="679"/>
      <c r="R26" s="680">
        <v>17352286</v>
      </c>
      <c r="S26" s="681"/>
      <c r="T26" s="681"/>
      <c r="U26" s="681"/>
      <c r="V26" s="681"/>
      <c r="W26" s="681"/>
      <c r="X26" s="681"/>
      <c r="Y26" s="682"/>
      <c r="Z26" s="713">
        <v>39.200000000000003</v>
      </c>
      <c r="AA26" s="713"/>
      <c r="AB26" s="713"/>
      <c r="AC26" s="713"/>
      <c r="AD26" s="714">
        <v>16241771</v>
      </c>
      <c r="AE26" s="714"/>
      <c r="AF26" s="714"/>
      <c r="AG26" s="714"/>
      <c r="AH26" s="714"/>
      <c r="AI26" s="714"/>
      <c r="AJ26" s="714"/>
      <c r="AK26" s="714"/>
      <c r="AL26" s="683">
        <v>99.4</v>
      </c>
      <c r="AM26" s="684"/>
      <c r="AN26" s="684"/>
      <c r="AO26" s="715"/>
      <c r="AP26" s="774" t="s">
        <v>301</v>
      </c>
      <c r="AQ26" s="775"/>
      <c r="AR26" s="775"/>
      <c r="AS26" s="775"/>
      <c r="AT26" s="775"/>
      <c r="AU26" s="775"/>
      <c r="AV26" s="775"/>
      <c r="AW26" s="775"/>
      <c r="AX26" s="775"/>
      <c r="AY26" s="775"/>
      <c r="AZ26" s="775"/>
      <c r="BA26" s="775"/>
      <c r="BB26" s="775"/>
      <c r="BC26" s="775"/>
      <c r="BD26" s="775"/>
      <c r="BE26" s="775"/>
      <c r="BF26" s="776"/>
      <c r="BG26" s="680" t="s">
        <v>239</v>
      </c>
      <c r="BH26" s="681"/>
      <c r="BI26" s="681"/>
      <c r="BJ26" s="681"/>
      <c r="BK26" s="681"/>
      <c r="BL26" s="681"/>
      <c r="BM26" s="681"/>
      <c r="BN26" s="682"/>
      <c r="BO26" s="713" t="s">
        <v>129</v>
      </c>
      <c r="BP26" s="713"/>
      <c r="BQ26" s="713"/>
      <c r="BR26" s="713"/>
      <c r="BS26" s="686" t="s">
        <v>239</v>
      </c>
      <c r="BT26" s="681"/>
      <c r="BU26" s="681"/>
      <c r="BV26" s="681"/>
      <c r="BW26" s="681"/>
      <c r="BX26" s="681"/>
      <c r="BY26" s="681"/>
      <c r="BZ26" s="681"/>
      <c r="CA26" s="681"/>
      <c r="CB26" s="727"/>
      <c r="CD26" s="719" t="s">
        <v>302</v>
      </c>
      <c r="CE26" s="720"/>
      <c r="CF26" s="720"/>
      <c r="CG26" s="720"/>
      <c r="CH26" s="720"/>
      <c r="CI26" s="720"/>
      <c r="CJ26" s="720"/>
      <c r="CK26" s="720"/>
      <c r="CL26" s="720"/>
      <c r="CM26" s="720"/>
      <c r="CN26" s="720"/>
      <c r="CO26" s="720"/>
      <c r="CP26" s="720"/>
      <c r="CQ26" s="721"/>
      <c r="CR26" s="680">
        <v>2761000</v>
      </c>
      <c r="CS26" s="681"/>
      <c r="CT26" s="681"/>
      <c r="CU26" s="681"/>
      <c r="CV26" s="681"/>
      <c r="CW26" s="681"/>
      <c r="CX26" s="681"/>
      <c r="CY26" s="682"/>
      <c r="CZ26" s="683">
        <v>6.5</v>
      </c>
      <c r="DA26" s="701"/>
      <c r="DB26" s="701"/>
      <c r="DC26" s="702"/>
      <c r="DD26" s="686">
        <v>2558507</v>
      </c>
      <c r="DE26" s="681"/>
      <c r="DF26" s="681"/>
      <c r="DG26" s="681"/>
      <c r="DH26" s="681"/>
      <c r="DI26" s="681"/>
      <c r="DJ26" s="681"/>
      <c r="DK26" s="682"/>
      <c r="DL26" s="686" t="s">
        <v>239</v>
      </c>
      <c r="DM26" s="681"/>
      <c r="DN26" s="681"/>
      <c r="DO26" s="681"/>
      <c r="DP26" s="681"/>
      <c r="DQ26" s="681"/>
      <c r="DR26" s="681"/>
      <c r="DS26" s="681"/>
      <c r="DT26" s="681"/>
      <c r="DU26" s="681"/>
      <c r="DV26" s="682"/>
      <c r="DW26" s="683" t="s">
        <v>239</v>
      </c>
      <c r="DX26" s="701"/>
      <c r="DY26" s="701"/>
      <c r="DZ26" s="701"/>
      <c r="EA26" s="701"/>
      <c r="EB26" s="701"/>
      <c r="EC26" s="722"/>
    </row>
    <row r="27" spans="2:133" ht="11.25" customHeight="1" x14ac:dyDescent="0.15">
      <c r="B27" s="677" t="s">
        <v>303</v>
      </c>
      <c r="C27" s="678"/>
      <c r="D27" s="678"/>
      <c r="E27" s="678"/>
      <c r="F27" s="678"/>
      <c r="G27" s="678"/>
      <c r="H27" s="678"/>
      <c r="I27" s="678"/>
      <c r="J27" s="678"/>
      <c r="K27" s="678"/>
      <c r="L27" s="678"/>
      <c r="M27" s="678"/>
      <c r="N27" s="678"/>
      <c r="O27" s="678"/>
      <c r="P27" s="678"/>
      <c r="Q27" s="679"/>
      <c r="R27" s="680">
        <v>11724</v>
      </c>
      <c r="S27" s="681"/>
      <c r="T27" s="681"/>
      <c r="U27" s="681"/>
      <c r="V27" s="681"/>
      <c r="W27" s="681"/>
      <c r="X27" s="681"/>
      <c r="Y27" s="682"/>
      <c r="Z27" s="713">
        <v>0</v>
      </c>
      <c r="AA27" s="713"/>
      <c r="AB27" s="713"/>
      <c r="AC27" s="713"/>
      <c r="AD27" s="714">
        <v>11724</v>
      </c>
      <c r="AE27" s="714"/>
      <c r="AF27" s="714"/>
      <c r="AG27" s="714"/>
      <c r="AH27" s="714"/>
      <c r="AI27" s="714"/>
      <c r="AJ27" s="714"/>
      <c r="AK27" s="714"/>
      <c r="AL27" s="683">
        <v>0.1</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12830100</v>
      </c>
      <c r="BH27" s="681"/>
      <c r="BI27" s="681"/>
      <c r="BJ27" s="681"/>
      <c r="BK27" s="681"/>
      <c r="BL27" s="681"/>
      <c r="BM27" s="681"/>
      <c r="BN27" s="682"/>
      <c r="BO27" s="713">
        <v>100</v>
      </c>
      <c r="BP27" s="713"/>
      <c r="BQ27" s="713"/>
      <c r="BR27" s="713"/>
      <c r="BS27" s="686">
        <v>50312</v>
      </c>
      <c r="BT27" s="681"/>
      <c r="BU27" s="681"/>
      <c r="BV27" s="681"/>
      <c r="BW27" s="681"/>
      <c r="BX27" s="681"/>
      <c r="BY27" s="681"/>
      <c r="BZ27" s="681"/>
      <c r="CA27" s="681"/>
      <c r="CB27" s="727"/>
      <c r="CD27" s="719" t="s">
        <v>305</v>
      </c>
      <c r="CE27" s="720"/>
      <c r="CF27" s="720"/>
      <c r="CG27" s="720"/>
      <c r="CH27" s="720"/>
      <c r="CI27" s="720"/>
      <c r="CJ27" s="720"/>
      <c r="CK27" s="720"/>
      <c r="CL27" s="720"/>
      <c r="CM27" s="720"/>
      <c r="CN27" s="720"/>
      <c r="CO27" s="720"/>
      <c r="CP27" s="720"/>
      <c r="CQ27" s="721"/>
      <c r="CR27" s="680">
        <v>11467204</v>
      </c>
      <c r="CS27" s="699"/>
      <c r="CT27" s="699"/>
      <c r="CU27" s="699"/>
      <c r="CV27" s="699"/>
      <c r="CW27" s="699"/>
      <c r="CX27" s="699"/>
      <c r="CY27" s="700"/>
      <c r="CZ27" s="683">
        <v>27.1</v>
      </c>
      <c r="DA27" s="701"/>
      <c r="DB27" s="701"/>
      <c r="DC27" s="702"/>
      <c r="DD27" s="686">
        <v>3038908</v>
      </c>
      <c r="DE27" s="699"/>
      <c r="DF27" s="699"/>
      <c r="DG27" s="699"/>
      <c r="DH27" s="699"/>
      <c r="DI27" s="699"/>
      <c r="DJ27" s="699"/>
      <c r="DK27" s="700"/>
      <c r="DL27" s="686">
        <v>3012727</v>
      </c>
      <c r="DM27" s="699"/>
      <c r="DN27" s="699"/>
      <c r="DO27" s="699"/>
      <c r="DP27" s="699"/>
      <c r="DQ27" s="699"/>
      <c r="DR27" s="699"/>
      <c r="DS27" s="699"/>
      <c r="DT27" s="699"/>
      <c r="DU27" s="699"/>
      <c r="DV27" s="700"/>
      <c r="DW27" s="683">
        <v>17.2</v>
      </c>
      <c r="DX27" s="701"/>
      <c r="DY27" s="701"/>
      <c r="DZ27" s="701"/>
      <c r="EA27" s="701"/>
      <c r="EB27" s="701"/>
      <c r="EC27" s="722"/>
    </row>
    <row r="28" spans="2:133" ht="11.25" customHeight="1" x14ac:dyDescent="0.15">
      <c r="B28" s="677" t="s">
        <v>306</v>
      </c>
      <c r="C28" s="678"/>
      <c r="D28" s="678"/>
      <c r="E28" s="678"/>
      <c r="F28" s="678"/>
      <c r="G28" s="678"/>
      <c r="H28" s="678"/>
      <c r="I28" s="678"/>
      <c r="J28" s="678"/>
      <c r="K28" s="678"/>
      <c r="L28" s="678"/>
      <c r="M28" s="678"/>
      <c r="N28" s="678"/>
      <c r="O28" s="678"/>
      <c r="P28" s="678"/>
      <c r="Q28" s="679"/>
      <c r="R28" s="680">
        <v>123532</v>
      </c>
      <c r="S28" s="681"/>
      <c r="T28" s="681"/>
      <c r="U28" s="681"/>
      <c r="V28" s="681"/>
      <c r="W28" s="681"/>
      <c r="X28" s="681"/>
      <c r="Y28" s="682"/>
      <c r="Z28" s="713">
        <v>0.3</v>
      </c>
      <c r="AA28" s="713"/>
      <c r="AB28" s="713"/>
      <c r="AC28" s="713"/>
      <c r="AD28" s="714" t="s">
        <v>129</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307</v>
      </c>
      <c r="CE28" s="720"/>
      <c r="CF28" s="720"/>
      <c r="CG28" s="720"/>
      <c r="CH28" s="720"/>
      <c r="CI28" s="720"/>
      <c r="CJ28" s="720"/>
      <c r="CK28" s="720"/>
      <c r="CL28" s="720"/>
      <c r="CM28" s="720"/>
      <c r="CN28" s="720"/>
      <c r="CO28" s="720"/>
      <c r="CP28" s="720"/>
      <c r="CQ28" s="721"/>
      <c r="CR28" s="680">
        <v>1730069</v>
      </c>
      <c r="CS28" s="681"/>
      <c r="CT28" s="681"/>
      <c r="CU28" s="681"/>
      <c r="CV28" s="681"/>
      <c r="CW28" s="681"/>
      <c r="CX28" s="681"/>
      <c r="CY28" s="682"/>
      <c r="CZ28" s="683">
        <v>4.0999999999999996</v>
      </c>
      <c r="DA28" s="701"/>
      <c r="DB28" s="701"/>
      <c r="DC28" s="702"/>
      <c r="DD28" s="686">
        <v>1730069</v>
      </c>
      <c r="DE28" s="681"/>
      <c r="DF28" s="681"/>
      <c r="DG28" s="681"/>
      <c r="DH28" s="681"/>
      <c r="DI28" s="681"/>
      <c r="DJ28" s="681"/>
      <c r="DK28" s="682"/>
      <c r="DL28" s="686">
        <v>1730069</v>
      </c>
      <c r="DM28" s="681"/>
      <c r="DN28" s="681"/>
      <c r="DO28" s="681"/>
      <c r="DP28" s="681"/>
      <c r="DQ28" s="681"/>
      <c r="DR28" s="681"/>
      <c r="DS28" s="681"/>
      <c r="DT28" s="681"/>
      <c r="DU28" s="681"/>
      <c r="DV28" s="682"/>
      <c r="DW28" s="683">
        <v>9.9</v>
      </c>
      <c r="DX28" s="701"/>
      <c r="DY28" s="701"/>
      <c r="DZ28" s="701"/>
      <c r="EA28" s="701"/>
      <c r="EB28" s="701"/>
      <c r="EC28" s="722"/>
    </row>
    <row r="29" spans="2:133" ht="11.25" customHeight="1" x14ac:dyDescent="0.15">
      <c r="B29" s="677" t="s">
        <v>308</v>
      </c>
      <c r="C29" s="678"/>
      <c r="D29" s="678"/>
      <c r="E29" s="678"/>
      <c r="F29" s="678"/>
      <c r="G29" s="678"/>
      <c r="H29" s="678"/>
      <c r="I29" s="678"/>
      <c r="J29" s="678"/>
      <c r="K29" s="678"/>
      <c r="L29" s="678"/>
      <c r="M29" s="678"/>
      <c r="N29" s="678"/>
      <c r="O29" s="678"/>
      <c r="P29" s="678"/>
      <c r="Q29" s="679"/>
      <c r="R29" s="680">
        <v>110351</v>
      </c>
      <c r="S29" s="681"/>
      <c r="T29" s="681"/>
      <c r="U29" s="681"/>
      <c r="V29" s="681"/>
      <c r="W29" s="681"/>
      <c r="X29" s="681"/>
      <c r="Y29" s="682"/>
      <c r="Z29" s="713">
        <v>0.2</v>
      </c>
      <c r="AA29" s="713"/>
      <c r="AB29" s="713"/>
      <c r="AC29" s="713"/>
      <c r="AD29" s="714">
        <v>63627</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309</v>
      </c>
      <c r="CE29" s="769"/>
      <c r="CF29" s="719" t="s">
        <v>310</v>
      </c>
      <c r="CG29" s="720"/>
      <c r="CH29" s="720"/>
      <c r="CI29" s="720"/>
      <c r="CJ29" s="720"/>
      <c r="CK29" s="720"/>
      <c r="CL29" s="720"/>
      <c r="CM29" s="720"/>
      <c r="CN29" s="720"/>
      <c r="CO29" s="720"/>
      <c r="CP29" s="720"/>
      <c r="CQ29" s="721"/>
      <c r="CR29" s="680">
        <v>1730056</v>
      </c>
      <c r="CS29" s="699"/>
      <c r="CT29" s="699"/>
      <c r="CU29" s="699"/>
      <c r="CV29" s="699"/>
      <c r="CW29" s="699"/>
      <c r="CX29" s="699"/>
      <c r="CY29" s="700"/>
      <c r="CZ29" s="683">
        <v>4.0999999999999996</v>
      </c>
      <c r="DA29" s="701"/>
      <c r="DB29" s="701"/>
      <c r="DC29" s="702"/>
      <c r="DD29" s="686">
        <v>1730056</v>
      </c>
      <c r="DE29" s="699"/>
      <c r="DF29" s="699"/>
      <c r="DG29" s="699"/>
      <c r="DH29" s="699"/>
      <c r="DI29" s="699"/>
      <c r="DJ29" s="699"/>
      <c r="DK29" s="700"/>
      <c r="DL29" s="686">
        <v>1730056</v>
      </c>
      <c r="DM29" s="699"/>
      <c r="DN29" s="699"/>
      <c r="DO29" s="699"/>
      <c r="DP29" s="699"/>
      <c r="DQ29" s="699"/>
      <c r="DR29" s="699"/>
      <c r="DS29" s="699"/>
      <c r="DT29" s="699"/>
      <c r="DU29" s="699"/>
      <c r="DV29" s="700"/>
      <c r="DW29" s="683">
        <v>9.9</v>
      </c>
      <c r="DX29" s="701"/>
      <c r="DY29" s="701"/>
      <c r="DZ29" s="701"/>
      <c r="EA29" s="701"/>
      <c r="EB29" s="701"/>
      <c r="EC29" s="722"/>
    </row>
    <row r="30" spans="2:133" ht="11.25" customHeight="1" x14ac:dyDescent="0.15">
      <c r="B30" s="677" t="s">
        <v>311</v>
      </c>
      <c r="C30" s="678"/>
      <c r="D30" s="678"/>
      <c r="E30" s="678"/>
      <c r="F30" s="678"/>
      <c r="G30" s="678"/>
      <c r="H30" s="678"/>
      <c r="I30" s="678"/>
      <c r="J30" s="678"/>
      <c r="K30" s="678"/>
      <c r="L30" s="678"/>
      <c r="M30" s="678"/>
      <c r="N30" s="678"/>
      <c r="O30" s="678"/>
      <c r="P30" s="678"/>
      <c r="Q30" s="679"/>
      <c r="R30" s="680">
        <v>346274</v>
      </c>
      <c r="S30" s="681"/>
      <c r="T30" s="681"/>
      <c r="U30" s="681"/>
      <c r="V30" s="681"/>
      <c r="W30" s="681"/>
      <c r="X30" s="681"/>
      <c r="Y30" s="682"/>
      <c r="Z30" s="713">
        <v>0.8</v>
      </c>
      <c r="AA30" s="713"/>
      <c r="AB30" s="713"/>
      <c r="AC30" s="713"/>
      <c r="AD30" s="714" t="s">
        <v>129</v>
      </c>
      <c r="AE30" s="714"/>
      <c r="AF30" s="714"/>
      <c r="AG30" s="714"/>
      <c r="AH30" s="714"/>
      <c r="AI30" s="714"/>
      <c r="AJ30" s="714"/>
      <c r="AK30" s="714"/>
      <c r="AL30" s="683" t="s">
        <v>129</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312</v>
      </c>
      <c r="BH30" s="766"/>
      <c r="BI30" s="766"/>
      <c r="BJ30" s="766"/>
      <c r="BK30" s="766"/>
      <c r="BL30" s="766"/>
      <c r="BM30" s="766"/>
      <c r="BN30" s="766"/>
      <c r="BO30" s="766"/>
      <c r="BP30" s="766"/>
      <c r="BQ30" s="767"/>
      <c r="BR30" s="741" t="s">
        <v>313</v>
      </c>
      <c r="BS30" s="766"/>
      <c r="BT30" s="766"/>
      <c r="BU30" s="766"/>
      <c r="BV30" s="766"/>
      <c r="BW30" s="766"/>
      <c r="BX30" s="766"/>
      <c r="BY30" s="766"/>
      <c r="BZ30" s="766"/>
      <c r="CA30" s="766"/>
      <c r="CB30" s="767"/>
      <c r="CD30" s="770"/>
      <c r="CE30" s="771"/>
      <c r="CF30" s="719" t="s">
        <v>314</v>
      </c>
      <c r="CG30" s="720"/>
      <c r="CH30" s="720"/>
      <c r="CI30" s="720"/>
      <c r="CJ30" s="720"/>
      <c r="CK30" s="720"/>
      <c r="CL30" s="720"/>
      <c r="CM30" s="720"/>
      <c r="CN30" s="720"/>
      <c r="CO30" s="720"/>
      <c r="CP30" s="720"/>
      <c r="CQ30" s="721"/>
      <c r="CR30" s="680">
        <v>1627459</v>
      </c>
      <c r="CS30" s="681"/>
      <c r="CT30" s="681"/>
      <c r="CU30" s="681"/>
      <c r="CV30" s="681"/>
      <c r="CW30" s="681"/>
      <c r="CX30" s="681"/>
      <c r="CY30" s="682"/>
      <c r="CZ30" s="683">
        <v>3.8</v>
      </c>
      <c r="DA30" s="701"/>
      <c r="DB30" s="701"/>
      <c r="DC30" s="702"/>
      <c r="DD30" s="686">
        <v>1627459</v>
      </c>
      <c r="DE30" s="681"/>
      <c r="DF30" s="681"/>
      <c r="DG30" s="681"/>
      <c r="DH30" s="681"/>
      <c r="DI30" s="681"/>
      <c r="DJ30" s="681"/>
      <c r="DK30" s="682"/>
      <c r="DL30" s="686">
        <v>1627459</v>
      </c>
      <c r="DM30" s="681"/>
      <c r="DN30" s="681"/>
      <c r="DO30" s="681"/>
      <c r="DP30" s="681"/>
      <c r="DQ30" s="681"/>
      <c r="DR30" s="681"/>
      <c r="DS30" s="681"/>
      <c r="DT30" s="681"/>
      <c r="DU30" s="681"/>
      <c r="DV30" s="682"/>
      <c r="DW30" s="683">
        <v>9.3000000000000007</v>
      </c>
      <c r="DX30" s="701"/>
      <c r="DY30" s="701"/>
      <c r="DZ30" s="701"/>
      <c r="EA30" s="701"/>
      <c r="EB30" s="701"/>
      <c r="EC30" s="722"/>
    </row>
    <row r="31" spans="2:133" ht="11.25" customHeight="1" x14ac:dyDescent="0.15">
      <c r="B31" s="677" t="s">
        <v>315</v>
      </c>
      <c r="C31" s="678"/>
      <c r="D31" s="678"/>
      <c r="E31" s="678"/>
      <c r="F31" s="678"/>
      <c r="G31" s="678"/>
      <c r="H31" s="678"/>
      <c r="I31" s="678"/>
      <c r="J31" s="678"/>
      <c r="K31" s="678"/>
      <c r="L31" s="678"/>
      <c r="M31" s="678"/>
      <c r="N31" s="678"/>
      <c r="O31" s="678"/>
      <c r="P31" s="678"/>
      <c r="Q31" s="679"/>
      <c r="R31" s="680">
        <v>16387959</v>
      </c>
      <c r="S31" s="681"/>
      <c r="T31" s="681"/>
      <c r="U31" s="681"/>
      <c r="V31" s="681"/>
      <c r="W31" s="681"/>
      <c r="X31" s="681"/>
      <c r="Y31" s="682"/>
      <c r="Z31" s="713">
        <v>37</v>
      </c>
      <c r="AA31" s="713"/>
      <c r="AB31" s="713"/>
      <c r="AC31" s="713"/>
      <c r="AD31" s="714" t="s">
        <v>129</v>
      </c>
      <c r="AE31" s="714"/>
      <c r="AF31" s="714"/>
      <c r="AG31" s="714"/>
      <c r="AH31" s="714"/>
      <c r="AI31" s="714"/>
      <c r="AJ31" s="714"/>
      <c r="AK31" s="714"/>
      <c r="AL31" s="683" t="s">
        <v>239</v>
      </c>
      <c r="AM31" s="684"/>
      <c r="AN31" s="684"/>
      <c r="AO31" s="715"/>
      <c r="AP31" s="754" t="s">
        <v>316</v>
      </c>
      <c r="AQ31" s="755"/>
      <c r="AR31" s="755"/>
      <c r="AS31" s="755"/>
      <c r="AT31" s="760" t="s">
        <v>317</v>
      </c>
      <c r="AU31" s="231"/>
      <c r="AV31" s="231"/>
      <c r="AW31" s="231"/>
      <c r="AX31" s="746" t="s">
        <v>192</v>
      </c>
      <c r="AY31" s="747"/>
      <c r="AZ31" s="747"/>
      <c r="BA31" s="747"/>
      <c r="BB31" s="747"/>
      <c r="BC31" s="747"/>
      <c r="BD31" s="747"/>
      <c r="BE31" s="747"/>
      <c r="BF31" s="748"/>
      <c r="BG31" s="749">
        <v>99.5</v>
      </c>
      <c r="BH31" s="750"/>
      <c r="BI31" s="750"/>
      <c r="BJ31" s="750"/>
      <c r="BK31" s="750"/>
      <c r="BL31" s="750"/>
      <c r="BM31" s="751">
        <v>98.7</v>
      </c>
      <c r="BN31" s="750"/>
      <c r="BO31" s="750"/>
      <c r="BP31" s="750"/>
      <c r="BQ31" s="752"/>
      <c r="BR31" s="749">
        <v>99.3</v>
      </c>
      <c r="BS31" s="750"/>
      <c r="BT31" s="750"/>
      <c r="BU31" s="750"/>
      <c r="BV31" s="750"/>
      <c r="BW31" s="750"/>
      <c r="BX31" s="751">
        <v>98.3</v>
      </c>
      <c r="BY31" s="750"/>
      <c r="BZ31" s="750"/>
      <c r="CA31" s="750"/>
      <c r="CB31" s="752"/>
      <c r="CD31" s="770"/>
      <c r="CE31" s="771"/>
      <c r="CF31" s="719" t="s">
        <v>318</v>
      </c>
      <c r="CG31" s="720"/>
      <c r="CH31" s="720"/>
      <c r="CI31" s="720"/>
      <c r="CJ31" s="720"/>
      <c r="CK31" s="720"/>
      <c r="CL31" s="720"/>
      <c r="CM31" s="720"/>
      <c r="CN31" s="720"/>
      <c r="CO31" s="720"/>
      <c r="CP31" s="720"/>
      <c r="CQ31" s="721"/>
      <c r="CR31" s="680">
        <v>102597</v>
      </c>
      <c r="CS31" s="699"/>
      <c r="CT31" s="699"/>
      <c r="CU31" s="699"/>
      <c r="CV31" s="699"/>
      <c r="CW31" s="699"/>
      <c r="CX31" s="699"/>
      <c r="CY31" s="700"/>
      <c r="CZ31" s="683">
        <v>0.2</v>
      </c>
      <c r="DA31" s="701"/>
      <c r="DB31" s="701"/>
      <c r="DC31" s="702"/>
      <c r="DD31" s="686">
        <v>102597</v>
      </c>
      <c r="DE31" s="699"/>
      <c r="DF31" s="699"/>
      <c r="DG31" s="699"/>
      <c r="DH31" s="699"/>
      <c r="DI31" s="699"/>
      <c r="DJ31" s="699"/>
      <c r="DK31" s="700"/>
      <c r="DL31" s="686">
        <v>102597</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319</v>
      </c>
      <c r="C32" s="764"/>
      <c r="D32" s="764"/>
      <c r="E32" s="764"/>
      <c r="F32" s="764"/>
      <c r="G32" s="764"/>
      <c r="H32" s="764"/>
      <c r="I32" s="764"/>
      <c r="J32" s="764"/>
      <c r="K32" s="764"/>
      <c r="L32" s="764"/>
      <c r="M32" s="764"/>
      <c r="N32" s="764"/>
      <c r="O32" s="764"/>
      <c r="P32" s="764"/>
      <c r="Q32" s="765"/>
      <c r="R32" s="680" t="s">
        <v>129</v>
      </c>
      <c r="S32" s="681"/>
      <c r="T32" s="681"/>
      <c r="U32" s="681"/>
      <c r="V32" s="681"/>
      <c r="W32" s="681"/>
      <c r="X32" s="681"/>
      <c r="Y32" s="682"/>
      <c r="Z32" s="713" t="s">
        <v>239</v>
      </c>
      <c r="AA32" s="713"/>
      <c r="AB32" s="713"/>
      <c r="AC32" s="713"/>
      <c r="AD32" s="714" t="s">
        <v>239</v>
      </c>
      <c r="AE32" s="714"/>
      <c r="AF32" s="714"/>
      <c r="AG32" s="714"/>
      <c r="AH32" s="714"/>
      <c r="AI32" s="714"/>
      <c r="AJ32" s="714"/>
      <c r="AK32" s="714"/>
      <c r="AL32" s="683" t="s">
        <v>129</v>
      </c>
      <c r="AM32" s="684"/>
      <c r="AN32" s="684"/>
      <c r="AO32" s="715"/>
      <c r="AP32" s="756"/>
      <c r="AQ32" s="757"/>
      <c r="AR32" s="757"/>
      <c r="AS32" s="757"/>
      <c r="AT32" s="761"/>
      <c r="AU32" s="230" t="s">
        <v>320</v>
      </c>
      <c r="AV32" s="230"/>
      <c r="AW32" s="230"/>
      <c r="AX32" s="677" t="s">
        <v>321</v>
      </c>
      <c r="AY32" s="678"/>
      <c r="AZ32" s="678"/>
      <c r="BA32" s="678"/>
      <c r="BB32" s="678"/>
      <c r="BC32" s="678"/>
      <c r="BD32" s="678"/>
      <c r="BE32" s="678"/>
      <c r="BF32" s="679"/>
      <c r="BG32" s="753">
        <v>99.2</v>
      </c>
      <c r="BH32" s="699"/>
      <c r="BI32" s="699"/>
      <c r="BJ32" s="699"/>
      <c r="BK32" s="699"/>
      <c r="BL32" s="699"/>
      <c r="BM32" s="684">
        <v>98.2</v>
      </c>
      <c r="BN32" s="745"/>
      <c r="BO32" s="745"/>
      <c r="BP32" s="745"/>
      <c r="BQ32" s="726"/>
      <c r="BR32" s="753">
        <v>99</v>
      </c>
      <c r="BS32" s="699"/>
      <c r="BT32" s="699"/>
      <c r="BU32" s="699"/>
      <c r="BV32" s="699"/>
      <c r="BW32" s="699"/>
      <c r="BX32" s="684">
        <v>97.7</v>
      </c>
      <c r="BY32" s="745"/>
      <c r="BZ32" s="745"/>
      <c r="CA32" s="745"/>
      <c r="CB32" s="726"/>
      <c r="CD32" s="772"/>
      <c r="CE32" s="773"/>
      <c r="CF32" s="719" t="s">
        <v>322</v>
      </c>
      <c r="CG32" s="720"/>
      <c r="CH32" s="720"/>
      <c r="CI32" s="720"/>
      <c r="CJ32" s="720"/>
      <c r="CK32" s="720"/>
      <c r="CL32" s="720"/>
      <c r="CM32" s="720"/>
      <c r="CN32" s="720"/>
      <c r="CO32" s="720"/>
      <c r="CP32" s="720"/>
      <c r="CQ32" s="721"/>
      <c r="CR32" s="680">
        <v>13</v>
      </c>
      <c r="CS32" s="681"/>
      <c r="CT32" s="681"/>
      <c r="CU32" s="681"/>
      <c r="CV32" s="681"/>
      <c r="CW32" s="681"/>
      <c r="CX32" s="681"/>
      <c r="CY32" s="682"/>
      <c r="CZ32" s="683">
        <v>0</v>
      </c>
      <c r="DA32" s="701"/>
      <c r="DB32" s="701"/>
      <c r="DC32" s="702"/>
      <c r="DD32" s="686">
        <v>13</v>
      </c>
      <c r="DE32" s="681"/>
      <c r="DF32" s="681"/>
      <c r="DG32" s="681"/>
      <c r="DH32" s="681"/>
      <c r="DI32" s="681"/>
      <c r="DJ32" s="681"/>
      <c r="DK32" s="682"/>
      <c r="DL32" s="686">
        <v>13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323</v>
      </c>
      <c r="C33" s="678"/>
      <c r="D33" s="678"/>
      <c r="E33" s="678"/>
      <c r="F33" s="678"/>
      <c r="G33" s="678"/>
      <c r="H33" s="678"/>
      <c r="I33" s="678"/>
      <c r="J33" s="678"/>
      <c r="K33" s="678"/>
      <c r="L33" s="678"/>
      <c r="M33" s="678"/>
      <c r="N33" s="678"/>
      <c r="O33" s="678"/>
      <c r="P33" s="678"/>
      <c r="Q33" s="679"/>
      <c r="R33" s="680">
        <v>5971566</v>
      </c>
      <c r="S33" s="681"/>
      <c r="T33" s="681"/>
      <c r="U33" s="681"/>
      <c r="V33" s="681"/>
      <c r="W33" s="681"/>
      <c r="X33" s="681"/>
      <c r="Y33" s="682"/>
      <c r="Z33" s="713">
        <v>13.5</v>
      </c>
      <c r="AA33" s="713"/>
      <c r="AB33" s="713"/>
      <c r="AC33" s="713"/>
      <c r="AD33" s="714" t="s">
        <v>239</v>
      </c>
      <c r="AE33" s="714"/>
      <c r="AF33" s="714"/>
      <c r="AG33" s="714"/>
      <c r="AH33" s="714"/>
      <c r="AI33" s="714"/>
      <c r="AJ33" s="714"/>
      <c r="AK33" s="714"/>
      <c r="AL33" s="683" t="s">
        <v>239</v>
      </c>
      <c r="AM33" s="684"/>
      <c r="AN33" s="684"/>
      <c r="AO33" s="715"/>
      <c r="AP33" s="758"/>
      <c r="AQ33" s="759"/>
      <c r="AR33" s="759"/>
      <c r="AS33" s="759"/>
      <c r="AT33" s="762"/>
      <c r="AU33" s="232"/>
      <c r="AV33" s="232"/>
      <c r="AW33" s="232"/>
      <c r="AX33" s="661" t="s">
        <v>324</v>
      </c>
      <c r="AY33" s="662"/>
      <c r="AZ33" s="662"/>
      <c r="BA33" s="662"/>
      <c r="BB33" s="662"/>
      <c r="BC33" s="662"/>
      <c r="BD33" s="662"/>
      <c r="BE33" s="662"/>
      <c r="BF33" s="663"/>
      <c r="BG33" s="744">
        <v>99.6</v>
      </c>
      <c r="BH33" s="665"/>
      <c r="BI33" s="665"/>
      <c r="BJ33" s="665"/>
      <c r="BK33" s="665"/>
      <c r="BL33" s="665"/>
      <c r="BM33" s="707">
        <v>99.1</v>
      </c>
      <c r="BN33" s="665"/>
      <c r="BO33" s="665"/>
      <c r="BP33" s="665"/>
      <c r="BQ33" s="709"/>
      <c r="BR33" s="744">
        <v>99.4</v>
      </c>
      <c r="BS33" s="665"/>
      <c r="BT33" s="665"/>
      <c r="BU33" s="665"/>
      <c r="BV33" s="665"/>
      <c r="BW33" s="665"/>
      <c r="BX33" s="707">
        <v>98.8</v>
      </c>
      <c r="BY33" s="665"/>
      <c r="BZ33" s="665"/>
      <c r="CA33" s="665"/>
      <c r="CB33" s="709"/>
      <c r="CD33" s="719" t="s">
        <v>325</v>
      </c>
      <c r="CE33" s="720"/>
      <c r="CF33" s="720"/>
      <c r="CG33" s="720"/>
      <c r="CH33" s="720"/>
      <c r="CI33" s="720"/>
      <c r="CJ33" s="720"/>
      <c r="CK33" s="720"/>
      <c r="CL33" s="720"/>
      <c r="CM33" s="720"/>
      <c r="CN33" s="720"/>
      <c r="CO33" s="720"/>
      <c r="CP33" s="720"/>
      <c r="CQ33" s="721"/>
      <c r="CR33" s="680">
        <v>22944159</v>
      </c>
      <c r="CS33" s="699"/>
      <c r="CT33" s="699"/>
      <c r="CU33" s="699"/>
      <c r="CV33" s="699"/>
      <c r="CW33" s="699"/>
      <c r="CX33" s="699"/>
      <c r="CY33" s="700"/>
      <c r="CZ33" s="683">
        <v>54.3</v>
      </c>
      <c r="DA33" s="701"/>
      <c r="DB33" s="701"/>
      <c r="DC33" s="702"/>
      <c r="DD33" s="686">
        <v>10490702</v>
      </c>
      <c r="DE33" s="699"/>
      <c r="DF33" s="699"/>
      <c r="DG33" s="699"/>
      <c r="DH33" s="699"/>
      <c r="DI33" s="699"/>
      <c r="DJ33" s="699"/>
      <c r="DK33" s="700"/>
      <c r="DL33" s="686">
        <v>7179731</v>
      </c>
      <c r="DM33" s="699"/>
      <c r="DN33" s="699"/>
      <c r="DO33" s="699"/>
      <c r="DP33" s="699"/>
      <c r="DQ33" s="699"/>
      <c r="DR33" s="699"/>
      <c r="DS33" s="699"/>
      <c r="DT33" s="699"/>
      <c r="DU33" s="699"/>
      <c r="DV33" s="700"/>
      <c r="DW33" s="683">
        <v>40.9</v>
      </c>
      <c r="DX33" s="701"/>
      <c r="DY33" s="701"/>
      <c r="DZ33" s="701"/>
      <c r="EA33" s="701"/>
      <c r="EB33" s="701"/>
      <c r="EC33" s="722"/>
    </row>
    <row r="34" spans="2:133" ht="11.25" customHeight="1" x14ac:dyDescent="0.15">
      <c r="B34" s="677" t="s">
        <v>326</v>
      </c>
      <c r="C34" s="678"/>
      <c r="D34" s="678"/>
      <c r="E34" s="678"/>
      <c r="F34" s="678"/>
      <c r="G34" s="678"/>
      <c r="H34" s="678"/>
      <c r="I34" s="678"/>
      <c r="J34" s="678"/>
      <c r="K34" s="678"/>
      <c r="L34" s="678"/>
      <c r="M34" s="678"/>
      <c r="N34" s="678"/>
      <c r="O34" s="678"/>
      <c r="P34" s="678"/>
      <c r="Q34" s="679"/>
      <c r="R34" s="680">
        <v>24747</v>
      </c>
      <c r="S34" s="681"/>
      <c r="T34" s="681"/>
      <c r="U34" s="681"/>
      <c r="V34" s="681"/>
      <c r="W34" s="681"/>
      <c r="X34" s="681"/>
      <c r="Y34" s="682"/>
      <c r="Z34" s="713">
        <v>0.1</v>
      </c>
      <c r="AA34" s="713"/>
      <c r="AB34" s="713"/>
      <c r="AC34" s="713"/>
      <c r="AD34" s="714">
        <v>22724</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327</v>
      </c>
      <c r="CE34" s="720"/>
      <c r="CF34" s="720"/>
      <c r="CG34" s="720"/>
      <c r="CH34" s="720"/>
      <c r="CI34" s="720"/>
      <c r="CJ34" s="720"/>
      <c r="CK34" s="720"/>
      <c r="CL34" s="720"/>
      <c r="CM34" s="720"/>
      <c r="CN34" s="720"/>
      <c r="CO34" s="720"/>
      <c r="CP34" s="720"/>
      <c r="CQ34" s="721"/>
      <c r="CR34" s="680">
        <v>5771926</v>
      </c>
      <c r="CS34" s="681"/>
      <c r="CT34" s="681"/>
      <c r="CU34" s="681"/>
      <c r="CV34" s="681"/>
      <c r="CW34" s="681"/>
      <c r="CX34" s="681"/>
      <c r="CY34" s="682"/>
      <c r="CZ34" s="683">
        <v>13.7</v>
      </c>
      <c r="DA34" s="701"/>
      <c r="DB34" s="701"/>
      <c r="DC34" s="702"/>
      <c r="DD34" s="686">
        <v>3598561</v>
      </c>
      <c r="DE34" s="681"/>
      <c r="DF34" s="681"/>
      <c r="DG34" s="681"/>
      <c r="DH34" s="681"/>
      <c r="DI34" s="681"/>
      <c r="DJ34" s="681"/>
      <c r="DK34" s="682"/>
      <c r="DL34" s="686">
        <v>3071146</v>
      </c>
      <c r="DM34" s="681"/>
      <c r="DN34" s="681"/>
      <c r="DO34" s="681"/>
      <c r="DP34" s="681"/>
      <c r="DQ34" s="681"/>
      <c r="DR34" s="681"/>
      <c r="DS34" s="681"/>
      <c r="DT34" s="681"/>
      <c r="DU34" s="681"/>
      <c r="DV34" s="682"/>
      <c r="DW34" s="683">
        <v>17.5</v>
      </c>
      <c r="DX34" s="701"/>
      <c r="DY34" s="701"/>
      <c r="DZ34" s="701"/>
      <c r="EA34" s="701"/>
      <c r="EB34" s="701"/>
      <c r="EC34" s="722"/>
    </row>
    <row r="35" spans="2:133" ht="11.25" customHeight="1" x14ac:dyDescent="0.15">
      <c r="B35" s="677" t="s">
        <v>328</v>
      </c>
      <c r="C35" s="678"/>
      <c r="D35" s="678"/>
      <c r="E35" s="678"/>
      <c r="F35" s="678"/>
      <c r="G35" s="678"/>
      <c r="H35" s="678"/>
      <c r="I35" s="678"/>
      <c r="J35" s="678"/>
      <c r="K35" s="678"/>
      <c r="L35" s="678"/>
      <c r="M35" s="678"/>
      <c r="N35" s="678"/>
      <c r="O35" s="678"/>
      <c r="P35" s="678"/>
      <c r="Q35" s="679"/>
      <c r="R35" s="680">
        <v>25966</v>
      </c>
      <c r="S35" s="681"/>
      <c r="T35" s="681"/>
      <c r="U35" s="681"/>
      <c r="V35" s="681"/>
      <c r="W35" s="681"/>
      <c r="X35" s="681"/>
      <c r="Y35" s="682"/>
      <c r="Z35" s="713">
        <v>0.1</v>
      </c>
      <c r="AA35" s="713"/>
      <c r="AB35" s="713"/>
      <c r="AC35" s="713"/>
      <c r="AD35" s="714" t="s">
        <v>239</v>
      </c>
      <c r="AE35" s="714"/>
      <c r="AF35" s="714"/>
      <c r="AG35" s="714"/>
      <c r="AH35" s="714"/>
      <c r="AI35" s="714"/>
      <c r="AJ35" s="714"/>
      <c r="AK35" s="714"/>
      <c r="AL35" s="683" t="s">
        <v>239</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331</v>
      </c>
      <c r="CE35" s="720"/>
      <c r="CF35" s="720"/>
      <c r="CG35" s="720"/>
      <c r="CH35" s="720"/>
      <c r="CI35" s="720"/>
      <c r="CJ35" s="720"/>
      <c r="CK35" s="720"/>
      <c r="CL35" s="720"/>
      <c r="CM35" s="720"/>
      <c r="CN35" s="720"/>
      <c r="CO35" s="720"/>
      <c r="CP35" s="720"/>
      <c r="CQ35" s="721"/>
      <c r="CR35" s="680">
        <v>123944</v>
      </c>
      <c r="CS35" s="699"/>
      <c r="CT35" s="699"/>
      <c r="CU35" s="699"/>
      <c r="CV35" s="699"/>
      <c r="CW35" s="699"/>
      <c r="CX35" s="699"/>
      <c r="CY35" s="700"/>
      <c r="CZ35" s="683">
        <v>0.3</v>
      </c>
      <c r="DA35" s="701"/>
      <c r="DB35" s="701"/>
      <c r="DC35" s="702"/>
      <c r="DD35" s="686">
        <v>123714</v>
      </c>
      <c r="DE35" s="699"/>
      <c r="DF35" s="699"/>
      <c r="DG35" s="699"/>
      <c r="DH35" s="699"/>
      <c r="DI35" s="699"/>
      <c r="DJ35" s="699"/>
      <c r="DK35" s="700"/>
      <c r="DL35" s="686">
        <v>123714</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332</v>
      </c>
      <c r="C36" s="678"/>
      <c r="D36" s="678"/>
      <c r="E36" s="678"/>
      <c r="F36" s="678"/>
      <c r="G36" s="678"/>
      <c r="H36" s="678"/>
      <c r="I36" s="678"/>
      <c r="J36" s="678"/>
      <c r="K36" s="678"/>
      <c r="L36" s="678"/>
      <c r="M36" s="678"/>
      <c r="N36" s="678"/>
      <c r="O36" s="678"/>
      <c r="P36" s="678"/>
      <c r="Q36" s="679"/>
      <c r="R36" s="680">
        <v>719692</v>
      </c>
      <c r="S36" s="681"/>
      <c r="T36" s="681"/>
      <c r="U36" s="681"/>
      <c r="V36" s="681"/>
      <c r="W36" s="681"/>
      <c r="X36" s="681"/>
      <c r="Y36" s="682"/>
      <c r="Z36" s="713">
        <v>1.6</v>
      </c>
      <c r="AA36" s="713"/>
      <c r="AB36" s="713"/>
      <c r="AC36" s="713"/>
      <c r="AD36" s="714" t="s">
        <v>129</v>
      </c>
      <c r="AE36" s="714"/>
      <c r="AF36" s="714"/>
      <c r="AG36" s="714"/>
      <c r="AH36" s="714"/>
      <c r="AI36" s="714"/>
      <c r="AJ36" s="714"/>
      <c r="AK36" s="714"/>
      <c r="AL36" s="683" t="s">
        <v>129</v>
      </c>
      <c r="AM36" s="684"/>
      <c r="AN36" s="684"/>
      <c r="AO36" s="715"/>
      <c r="AP36" s="235"/>
      <c r="AQ36" s="732" t="s">
        <v>333</v>
      </c>
      <c r="AR36" s="733"/>
      <c r="AS36" s="733"/>
      <c r="AT36" s="733"/>
      <c r="AU36" s="733"/>
      <c r="AV36" s="733"/>
      <c r="AW36" s="733"/>
      <c r="AX36" s="733"/>
      <c r="AY36" s="734"/>
      <c r="AZ36" s="735">
        <v>3923084</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270118</v>
      </c>
      <c r="BW36" s="736"/>
      <c r="BX36" s="736"/>
      <c r="BY36" s="736"/>
      <c r="BZ36" s="736"/>
      <c r="CA36" s="736"/>
      <c r="CB36" s="737"/>
      <c r="CD36" s="719" t="s">
        <v>335</v>
      </c>
      <c r="CE36" s="720"/>
      <c r="CF36" s="720"/>
      <c r="CG36" s="720"/>
      <c r="CH36" s="720"/>
      <c r="CI36" s="720"/>
      <c r="CJ36" s="720"/>
      <c r="CK36" s="720"/>
      <c r="CL36" s="720"/>
      <c r="CM36" s="720"/>
      <c r="CN36" s="720"/>
      <c r="CO36" s="720"/>
      <c r="CP36" s="720"/>
      <c r="CQ36" s="721"/>
      <c r="CR36" s="680">
        <v>12754153</v>
      </c>
      <c r="CS36" s="681"/>
      <c r="CT36" s="681"/>
      <c r="CU36" s="681"/>
      <c r="CV36" s="681"/>
      <c r="CW36" s="681"/>
      <c r="CX36" s="681"/>
      <c r="CY36" s="682"/>
      <c r="CZ36" s="683">
        <v>30.2</v>
      </c>
      <c r="DA36" s="701"/>
      <c r="DB36" s="701"/>
      <c r="DC36" s="702"/>
      <c r="DD36" s="686">
        <v>2929406</v>
      </c>
      <c r="DE36" s="681"/>
      <c r="DF36" s="681"/>
      <c r="DG36" s="681"/>
      <c r="DH36" s="681"/>
      <c r="DI36" s="681"/>
      <c r="DJ36" s="681"/>
      <c r="DK36" s="682"/>
      <c r="DL36" s="686">
        <v>1822889</v>
      </c>
      <c r="DM36" s="681"/>
      <c r="DN36" s="681"/>
      <c r="DO36" s="681"/>
      <c r="DP36" s="681"/>
      <c r="DQ36" s="681"/>
      <c r="DR36" s="681"/>
      <c r="DS36" s="681"/>
      <c r="DT36" s="681"/>
      <c r="DU36" s="681"/>
      <c r="DV36" s="682"/>
      <c r="DW36" s="683">
        <v>10.4</v>
      </c>
      <c r="DX36" s="701"/>
      <c r="DY36" s="701"/>
      <c r="DZ36" s="701"/>
      <c r="EA36" s="701"/>
      <c r="EB36" s="701"/>
      <c r="EC36" s="722"/>
    </row>
    <row r="37" spans="2:133" ht="11.25" customHeight="1" x14ac:dyDescent="0.15">
      <c r="B37" s="677" t="s">
        <v>336</v>
      </c>
      <c r="C37" s="678"/>
      <c r="D37" s="678"/>
      <c r="E37" s="678"/>
      <c r="F37" s="678"/>
      <c r="G37" s="678"/>
      <c r="H37" s="678"/>
      <c r="I37" s="678"/>
      <c r="J37" s="678"/>
      <c r="K37" s="678"/>
      <c r="L37" s="678"/>
      <c r="M37" s="678"/>
      <c r="N37" s="678"/>
      <c r="O37" s="678"/>
      <c r="P37" s="678"/>
      <c r="Q37" s="679"/>
      <c r="R37" s="680">
        <v>1464242</v>
      </c>
      <c r="S37" s="681"/>
      <c r="T37" s="681"/>
      <c r="U37" s="681"/>
      <c r="V37" s="681"/>
      <c r="W37" s="681"/>
      <c r="X37" s="681"/>
      <c r="Y37" s="682"/>
      <c r="Z37" s="713">
        <v>3.3</v>
      </c>
      <c r="AA37" s="713"/>
      <c r="AB37" s="713"/>
      <c r="AC37" s="713"/>
      <c r="AD37" s="714" t="s">
        <v>129</v>
      </c>
      <c r="AE37" s="714"/>
      <c r="AF37" s="714"/>
      <c r="AG37" s="714"/>
      <c r="AH37" s="714"/>
      <c r="AI37" s="714"/>
      <c r="AJ37" s="714"/>
      <c r="AK37" s="714"/>
      <c r="AL37" s="683" t="s">
        <v>129</v>
      </c>
      <c r="AM37" s="684"/>
      <c r="AN37" s="684"/>
      <c r="AO37" s="715"/>
      <c r="AQ37" s="723" t="s">
        <v>337</v>
      </c>
      <c r="AR37" s="724"/>
      <c r="AS37" s="724"/>
      <c r="AT37" s="724"/>
      <c r="AU37" s="724"/>
      <c r="AV37" s="724"/>
      <c r="AW37" s="724"/>
      <c r="AX37" s="724"/>
      <c r="AY37" s="725"/>
      <c r="AZ37" s="680">
        <v>539425</v>
      </c>
      <c r="BA37" s="681"/>
      <c r="BB37" s="681"/>
      <c r="BC37" s="681"/>
      <c r="BD37" s="699"/>
      <c r="BE37" s="699"/>
      <c r="BF37" s="726"/>
      <c r="BG37" s="719" t="s">
        <v>338</v>
      </c>
      <c r="BH37" s="720"/>
      <c r="BI37" s="720"/>
      <c r="BJ37" s="720"/>
      <c r="BK37" s="720"/>
      <c r="BL37" s="720"/>
      <c r="BM37" s="720"/>
      <c r="BN37" s="720"/>
      <c r="BO37" s="720"/>
      <c r="BP37" s="720"/>
      <c r="BQ37" s="720"/>
      <c r="BR37" s="720"/>
      <c r="BS37" s="720"/>
      <c r="BT37" s="720"/>
      <c r="BU37" s="721"/>
      <c r="BV37" s="680">
        <v>-107260</v>
      </c>
      <c r="BW37" s="681"/>
      <c r="BX37" s="681"/>
      <c r="BY37" s="681"/>
      <c r="BZ37" s="681"/>
      <c r="CA37" s="681"/>
      <c r="CB37" s="727"/>
      <c r="CD37" s="719" t="s">
        <v>339</v>
      </c>
      <c r="CE37" s="720"/>
      <c r="CF37" s="720"/>
      <c r="CG37" s="720"/>
      <c r="CH37" s="720"/>
      <c r="CI37" s="720"/>
      <c r="CJ37" s="720"/>
      <c r="CK37" s="720"/>
      <c r="CL37" s="720"/>
      <c r="CM37" s="720"/>
      <c r="CN37" s="720"/>
      <c r="CO37" s="720"/>
      <c r="CP37" s="720"/>
      <c r="CQ37" s="721"/>
      <c r="CR37" s="680">
        <v>720370</v>
      </c>
      <c r="CS37" s="699"/>
      <c r="CT37" s="699"/>
      <c r="CU37" s="699"/>
      <c r="CV37" s="699"/>
      <c r="CW37" s="699"/>
      <c r="CX37" s="699"/>
      <c r="CY37" s="700"/>
      <c r="CZ37" s="683">
        <v>1.7</v>
      </c>
      <c r="DA37" s="701"/>
      <c r="DB37" s="701"/>
      <c r="DC37" s="702"/>
      <c r="DD37" s="686">
        <v>658156</v>
      </c>
      <c r="DE37" s="699"/>
      <c r="DF37" s="699"/>
      <c r="DG37" s="699"/>
      <c r="DH37" s="699"/>
      <c r="DI37" s="699"/>
      <c r="DJ37" s="699"/>
      <c r="DK37" s="700"/>
      <c r="DL37" s="686">
        <v>553129</v>
      </c>
      <c r="DM37" s="699"/>
      <c r="DN37" s="699"/>
      <c r="DO37" s="699"/>
      <c r="DP37" s="699"/>
      <c r="DQ37" s="699"/>
      <c r="DR37" s="699"/>
      <c r="DS37" s="699"/>
      <c r="DT37" s="699"/>
      <c r="DU37" s="699"/>
      <c r="DV37" s="700"/>
      <c r="DW37" s="683">
        <v>3.1</v>
      </c>
      <c r="DX37" s="701"/>
      <c r="DY37" s="701"/>
      <c r="DZ37" s="701"/>
      <c r="EA37" s="701"/>
      <c r="EB37" s="701"/>
      <c r="EC37" s="722"/>
    </row>
    <row r="38" spans="2:133" ht="11.25" customHeight="1" x14ac:dyDescent="0.15">
      <c r="B38" s="677" t="s">
        <v>340</v>
      </c>
      <c r="C38" s="678"/>
      <c r="D38" s="678"/>
      <c r="E38" s="678"/>
      <c r="F38" s="678"/>
      <c r="G38" s="678"/>
      <c r="H38" s="678"/>
      <c r="I38" s="678"/>
      <c r="J38" s="678"/>
      <c r="K38" s="678"/>
      <c r="L38" s="678"/>
      <c r="M38" s="678"/>
      <c r="N38" s="678"/>
      <c r="O38" s="678"/>
      <c r="P38" s="678"/>
      <c r="Q38" s="679"/>
      <c r="R38" s="680">
        <v>179747</v>
      </c>
      <c r="S38" s="681"/>
      <c r="T38" s="681"/>
      <c r="U38" s="681"/>
      <c r="V38" s="681"/>
      <c r="W38" s="681"/>
      <c r="X38" s="681"/>
      <c r="Y38" s="682"/>
      <c r="Z38" s="713">
        <v>0.4</v>
      </c>
      <c r="AA38" s="713"/>
      <c r="AB38" s="713"/>
      <c r="AC38" s="713"/>
      <c r="AD38" s="714">
        <v>2133</v>
      </c>
      <c r="AE38" s="714"/>
      <c r="AF38" s="714"/>
      <c r="AG38" s="714"/>
      <c r="AH38" s="714"/>
      <c r="AI38" s="714"/>
      <c r="AJ38" s="714"/>
      <c r="AK38" s="714"/>
      <c r="AL38" s="683">
        <v>0</v>
      </c>
      <c r="AM38" s="684"/>
      <c r="AN38" s="684"/>
      <c r="AO38" s="715"/>
      <c r="AQ38" s="723" t="s">
        <v>341</v>
      </c>
      <c r="AR38" s="724"/>
      <c r="AS38" s="724"/>
      <c r="AT38" s="724"/>
      <c r="AU38" s="724"/>
      <c r="AV38" s="724"/>
      <c r="AW38" s="724"/>
      <c r="AX38" s="724"/>
      <c r="AY38" s="725"/>
      <c r="AZ38" s="680">
        <v>112930</v>
      </c>
      <c r="BA38" s="681"/>
      <c r="BB38" s="681"/>
      <c r="BC38" s="681"/>
      <c r="BD38" s="699"/>
      <c r="BE38" s="699"/>
      <c r="BF38" s="726"/>
      <c r="BG38" s="719" t="s">
        <v>342</v>
      </c>
      <c r="BH38" s="720"/>
      <c r="BI38" s="720"/>
      <c r="BJ38" s="720"/>
      <c r="BK38" s="720"/>
      <c r="BL38" s="720"/>
      <c r="BM38" s="720"/>
      <c r="BN38" s="720"/>
      <c r="BO38" s="720"/>
      <c r="BP38" s="720"/>
      <c r="BQ38" s="720"/>
      <c r="BR38" s="720"/>
      <c r="BS38" s="720"/>
      <c r="BT38" s="720"/>
      <c r="BU38" s="721"/>
      <c r="BV38" s="680">
        <v>11988</v>
      </c>
      <c r="BW38" s="681"/>
      <c r="BX38" s="681"/>
      <c r="BY38" s="681"/>
      <c r="BZ38" s="681"/>
      <c r="CA38" s="681"/>
      <c r="CB38" s="727"/>
      <c r="CD38" s="719" t="s">
        <v>343</v>
      </c>
      <c r="CE38" s="720"/>
      <c r="CF38" s="720"/>
      <c r="CG38" s="720"/>
      <c r="CH38" s="720"/>
      <c r="CI38" s="720"/>
      <c r="CJ38" s="720"/>
      <c r="CK38" s="720"/>
      <c r="CL38" s="720"/>
      <c r="CM38" s="720"/>
      <c r="CN38" s="720"/>
      <c r="CO38" s="720"/>
      <c r="CP38" s="720"/>
      <c r="CQ38" s="721"/>
      <c r="CR38" s="680">
        <v>3246526</v>
      </c>
      <c r="CS38" s="681"/>
      <c r="CT38" s="681"/>
      <c r="CU38" s="681"/>
      <c r="CV38" s="681"/>
      <c r="CW38" s="681"/>
      <c r="CX38" s="681"/>
      <c r="CY38" s="682"/>
      <c r="CZ38" s="683">
        <v>7.7</v>
      </c>
      <c r="DA38" s="701"/>
      <c r="DB38" s="701"/>
      <c r="DC38" s="702"/>
      <c r="DD38" s="686">
        <v>2819719</v>
      </c>
      <c r="DE38" s="681"/>
      <c r="DF38" s="681"/>
      <c r="DG38" s="681"/>
      <c r="DH38" s="681"/>
      <c r="DI38" s="681"/>
      <c r="DJ38" s="681"/>
      <c r="DK38" s="682"/>
      <c r="DL38" s="686">
        <v>2161982</v>
      </c>
      <c r="DM38" s="681"/>
      <c r="DN38" s="681"/>
      <c r="DO38" s="681"/>
      <c r="DP38" s="681"/>
      <c r="DQ38" s="681"/>
      <c r="DR38" s="681"/>
      <c r="DS38" s="681"/>
      <c r="DT38" s="681"/>
      <c r="DU38" s="681"/>
      <c r="DV38" s="682"/>
      <c r="DW38" s="683">
        <v>12.3</v>
      </c>
      <c r="DX38" s="701"/>
      <c r="DY38" s="701"/>
      <c r="DZ38" s="701"/>
      <c r="EA38" s="701"/>
      <c r="EB38" s="701"/>
      <c r="EC38" s="722"/>
    </row>
    <row r="39" spans="2:133" ht="11.25" customHeight="1" x14ac:dyDescent="0.15">
      <c r="B39" s="677" t="s">
        <v>344</v>
      </c>
      <c r="C39" s="678"/>
      <c r="D39" s="678"/>
      <c r="E39" s="678"/>
      <c r="F39" s="678"/>
      <c r="G39" s="678"/>
      <c r="H39" s="678"/>
      <c r="I39" s="678"/>
      <c r="J39" s="678"/>
      <c r="K39" s="678"/>
      <c r="L39" s="678"/>
      <c r="M39" s="678"/>
      <c r="N39" s="678"/>
      <c r="O39" s="678"/>
      <c r="P39" s="678"/>
      <c r="Q39" s="679"/>
      <c r="R39" s="680">
        <v>1555781</v>
      </c>
      <c r="S39" s="681"/>
      <c r="T39" s="681"/>
      <c r="U39" s="681"/>
      <c r="V39" s="681"/>
      <c r="W39" s="681"/>
      <c r="X39" s="681"/>
      <c r="Y39" s="682"/>
      <c r="Z39" s="713">
        <v>3.5</v>
      </c>
      <c r="AA39" s="713"/>
      <c r="AB39" s="713"/>
      <c r="AC39" s="713"/>
      <c r="AD39" s="714" t="s">
        <v>129</v>
      </c>
      <c r="AE39" s="714"/>
      <c r="AF39" s="714"/>
      <c r="AG39" s="714"/>
      <c r="AH39" s="714"/>
      <c r="AI39" s="714"/>
      <c r="AJ39" s="714"/>
      <c r="AK39" s="714"/>
      <c r="AL39" s="683" t="s">
        <v>239</v>
      </c>
      <c r="AM39" s="684"/>
      <c r="AN39" s="684"/>
      <c r="AO39" s="715"/>
      <c r="AQ39" s="723" t="s">
        <v>345</v>
      </c>
      <c r="AR39" s="724"/>
      <c r="AS39" s="724"/>
      <c r="AT39" s="724"/>
      <c r="AU39" s="724"/>
      <c r="AV39" s="724"/>
      <c r="AW39" s="724"/>
      <c r="AX39" s="724"/>
      <c r="AY39" s="725"/>
      <c r="AZ39" s="680">
        <v>24566</v>
      </c>
      <c r="BA39" s="681"/>
      <c r="BB39" s="681"/>
      <c r="BC39" s="681"/>
      <c r="BD39" s="699"/>
      <c r="BE39" s="699"/>
      <c r="BF39" s="726"/>
      <c r="BG39" s="719" t="s">
        <v>346</v>
      </c>
      <c r="BH39" s="720"/>
      <c r="BI39" s="720"/>
      <c r="BJ39" s="720"/>
      <c r="BK39" s="720"/>
      <c r="BL39" s="720"/>
      <c r="BM39" s="720"/>
      <c r="BN39" s="720"/>
      <c r="BO39" s="720"/>
      <c r="BP39" s="720"/>
      <c r="BQ39" s="720"/>
      <c r="BR39" s="720"/>
      <c r="BS39" s="720"/>
      <c r="BT39" s="720"/>
      <c r="BU39" s="721"/>
      <c r="BV39" s="680">
        <v>18237</v>
      </c>
      <c r="BW39" s="681"/>
      <c r="BX39" s="681"/>
      <c r="BY39" s="681"/>
      <c r="BZ39" s="681"/>
      <c r="CA39" s="681"/>
      <c r="CB39" s="727"/>
      <c r="CD39" s="719" t="s">
        <v>347</v>
      </c>
      <c r="CE39" s="720"/>
      <c r="CF39" s="720"/>
      <c r="CG39" s="720"/>
      <c r="CH39" s="720"/>
      <c r="CI39" s="720"/>
      <c r="CJ39" s="720"/>
      <c r="CK39" s="720"/>
      <c r="CL39" s="720"/>
      <c r="CM39" s="720"/>
      <c r="CN39" s="720"/>
      <c r="CO39" s="720"/>
      <c r="CP39" s="720"/>
      <c r="CQ39" s="721"/>
      <c r="CR39" s="680">
        <v>1021610</v>
      </c>
      <c r="CS39" s="699"/>
      <c r="CT39" s="699"/>
      <c r="CU39" s="699"/>
      <c r="CV39" s="699"/>
      <c r="CW39" s="699"/>
      <c r="CX39" s="699"/>
      <c r="CY39" s="700"/>
      <c r="CZ39" s="683">
        <v>2.4</v>
      </c>
      <c r="DA39" s="701"/>
      <c r="DB39" s="701"/>
      <c r="DC39" s="702"/>
      <c r="DD39" s="686">
        <v>1019302</v>
      </c>
      <c r="DE39" s="699"/>
      <c r="DF39" s="699"/>
      <c r="DG39" s="699"/>
      <c r="DH39" s="699"/>
      <c r="DI39" s="699"/>
      <c r="DJ39" s="699"/>
      <c r="DK39" s="700"/>
      <c r="DL39" s="686" t="s">
        <v>239</v>
      </c>
      <c r="DM39" s="699"/>
      <c r="DN39" s="699"/>
      <c r="DO39" s="699"/>
      <c r="DP39" s="699"/>
      <c r="DQ39" s="699"/>
      <c r="DR39" s="699"/>
      <c r="DS39" s="699"/>
      <c r="DT39" s="699"/>
      <c r="DU39" s="699"/>
      <c r="DV39" s="700"/>
      <c r="DW39" s="683" t="s">
        <v>239</v>
      </c>
      <c r="DX39" s="701"/>
      <c r="DY39" s="701"/>
      <c r="DZ39" s="701"/>
      <c r="EA39" s="701"/>
      <c r="EB39" s="701"/>
      <c r="EC39" s="722"/>
    </row>
    <row r="40" spans="2:133" ht="11.25" customHeight="1" x14ac:dyDescent="0.15">
      <c r="B40" s="677" t="s">
        <v>348</v>
      </c>
      <c r="C40" s="678"/>
      <c r="D40" s="678"/>
      <c r="E40" s="678"/>
      <c r="F40" s="678"/>
      <c r="G40" s="678"/>
      <c r="H40" s="678"/>
      <c r="I40" s="678"/>
      <c r="J40" s="678"/>
      <c r="K40" s="678"/>
      <c r="L40" s="678"/>
      <c r="M40" s="678"/>
      <c r="N40" s="678"/>
      <c r="O40" s="678"/>
      <c r="P40" s="678"/>
      <c r="Q40" s="679"/>
      <c r="R40" s="680">
        <v>77700</v>
      </c>
      <c r="S40" s="681"/>
      <c r="T40" s="681"/>
      <c r="U40" s="681"/>
      <c r="V40" s="681"/>
      <c r="W40" s="681"/>
      <c r="X40" s="681"/>
      <c r="Y40" s="682"/>
      <c r="Z40" s="713">
        <v>0.2</v>
      </c>
      <c r="AA40" s="713"/>
      <c r="AB40" s="713"/>
      <c r="AC40" s="713"/>
      <c r="AD40" s="714" t="s">
        <v>129</v>
      </c>
      <c r="AE40" s="714"/>
      <c r="AF40" s="714"/>
      <c r="AG40" s="714"/>
      <c r="AH40" s="714"/>
      <c r="AI40" s="714"/>
      <c r="AJ40" s="714"/>
      <c r="AK40" s="714"/>
      <c r="AL40" s="683" t="s">
        <v>239</v>
      </c>
      <c r="AM40" s="684"/>
      <c r="AN40" s="684"/>
      <c r="AO40" s="715"/>
      <c r="AQ40" s="723" t="s">
        <v>349</v>
      </c>
      <c r="AR40" s="724"/>
      <c r="AS40" s="724"/>
      <c r="AT40" s="724"/>
      <c r="AU40" s="724"/>
      <c r="AV40" s="724"/>
      <c r="AW40" s="724"/>
      <c r="AX40" s="724"/>
      <c r="AY40" s="725"/>
      <c r="AZ40" s="680">
        <v>24203</v>
      </c>
      <c r="BA40" s="681"/>
      <c r="BB40" s="681"/>
      <c r="BC40" s="681"/>
      <c r="BD40" s="699"/>
      <c r="BE40" s="699"/>
      <c r="BF40" s="726"/>
      <c r="BG40" s="728" t="s">
        <v>350</v>
      </c>
      <c r="BH40" s="729"/>
      <c r="BI40" s="729"/>
      <c r="BJ40" s="729"/>
      <c r="BK40" s="729"/>
      <c r="BL40" s="236"/>
      <c r="BM40" s="720" t="s">
        <v>351</v>
      </c>
      <c r="BN40" s="720"/>
      <c r="BO40" s="720"/>
      <c r="BP40" s="720"/>
      <c r="BQ40" s="720"/>
      <c r="BR40" s="720"/>
      <c r="BS40" s="720"/>
      <c r="BT40" s="720"/>
      <c r="BU40" s="721"/>
      <c r="BV40" s="680">
        <v>99</v>
      </c>
      <c r="BW40" s="681"/>
      <c r="BX40" s="681"/>
      <c r="BY40" s="681"/>
      <c r="BZ40" s="681"/>
      <c r="CA40" s="681"/>
      <c r="CB40" s="727"/>
      <c r="CD40" s="719" t="s">
        <v>352</v>
      </c>
      <c r="CE40" s="720"/>
      <c r="CF40" s="720"/>
      <c r="CG40" s="720"/>
      <c r="CH40" s="720"/>
      <c r="CI40" s="720"/>
      <c r="CJ40" s="720"/>
      <c r="CK40" s="720"/>
      <c r="CL40" s="720"/>
      <c r="CM40" s="720"/>
      <c r="CN40" s="720"/>
      <c r="CO40" s="720"/>
      <c r="CP40" s="720"/>
      <c r="CQ40" s="721"/>
      <c r="CR40" s="680">
        <v>26000</v>
      </c>
      <c r="CS40" s="681"/>
      <c r="CT40" s="681"/>
      <c r="CU40" s="681"/>
      <c r="CV40" s="681"/>
      <c r="CW40" s="681"/>
      <c r="CX40" s="681"/>
      <c r="CY40" s="682"/>
      <c r="CZ40" s="683">
        <v>0.1</v>
      </c>
      <c r="DA40" s="701"/>
      <c r="DB40" s="701"/>
      <c r="DC40" s="702"/>
      <c r="DD40" s="686" t="s">
        <v>239</v>
      </c>
      <c r="DE40" s="681"/>
      <c r="DF40" s="681"/>
      <c r="DG40" s="681"/>
      <c r="DH40" s="681"/>
      <c r="DI40" s="681"/>
      <c r="DJ40" s="681"/>
      <c r="DK40" s="682"/>
      <c r="DL40" s="686" t="s">
        <v>129</v>
      </c>
      <c r="DM40" s="681"/>
      <c r="DN40" s="681"/>
      <c r="DO40" s="681"/>
      <c r="DP40" s="681"/>
      <c r="DQ40" s="681"/>
      <c r="DR40" s="681"/>
      <c r="DS40" s="681"/>
      <c r="DT40" s="681"/>
      <c r="DU40" s="681"/>
      <c r="DV40" s="682"/>
      <c r="DW40" s="683" t="s">
        <v>239</v>
      </c>
      <c r="DX40" s="701"/>
      <c r="DY40" s="701"/>
      <c r="DZ40" s="701"/>
      <c r="EA40" s="701"/>
      <c r="EB40" s="701"/>
      <c r="EC40" s="722"/>
    </row>
    <row r="41" spans="2:133" ht="11.25" customHeight="1" x14ac:dyDescent="0.15">
      <c r="B41" s="677" t="s">
        <v>353</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239</v>
      </c>
      <c r="AA41" s="713"/>
      <c r="AB41" s="713"/>
      <c r="AC41" s="713"/>
      <c r="AD41" s="714" t="s">
        <v>129</v>
      </c>
      <c r="AE41" s="714"/>
      <c r="AF41" s="714"/>
      <c r="AG41" s="714"/>
      <c r="AH41" s="714"/>
      <c r="AI41" s="714"/>
      <c r="AJ41" s="714"/>
      <c r="AK41" s="714"/>
      <c r="AL41" s="683" t="s">
        <v>129</v>
      </c>
      <c r="AM41" s="684"/>
      <c r="AN41" s="684"/>
      <c r="AO41" s="715"/>
      <c r="AQ41" s="723" t="s">
        <v>354</v>
      </c>
      <c r="AR41" s="724"/>
      <c r="AS41" s="724"/>
      <c r="AT41" s="724"/>
      <c r="AU41" s="724"/>
      <c r="AV41" s="724"/>
      <c r="AW41" s="724"/>
      <c r="AX41" s="724"/>
      <c r="AY41" s="725"/>
      <c r="AZ41" s="680">
        <v>902374</v>
      </c>
      <c r="BA41" s="681"/>
      <c r="BB41" s="681"/>
      <c r="BC41" s="681"/>
      <c r="BD41" s="699"/>
      <c r="BE41" s="699"/>
      <c r="BF41" s="726"/>
      <c r="BG41" s="728"/>
      <c r="BH41" s="729"/>
      <c r="BI41" s="729"/>
      <c r="BJ41" s="729"/>
      <c r="BK41" s="729"/>
      <c r="BL41" s="236"/>
      <c r="BM41" s="720" t="s">
        <v>355</v>
      </c>
      <c r="BN41" s="720"/>
      <c r="BO41" s="720"/>
      <c r="BP41" s="720"/>
      <c r="BQ41" s="720"/>
      <c r="BR41" s="720"/>
      <c r="BS41" s="720"/>
      <c r="BT41" s="720"/>
      <c r="BU41" s="721"/>
      <c r="BV41" s="680">
        <v>2</v>
      </c>
      <c r="BW41" s="681"/>
      <c r="BX41" s="681"/>
      <c r="BY41" s="681"/>
      <c r="BZ41" s="681"/>
      <c r="CA41" s="681"/>
      <c r="CB41" s="727"/>
      <c r="CD41" s="719" t="s">
        <v>356</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357</v>
      </c>
      <c r="C42" s="678"/>
      <c r="D42" s="678"/>
      <c r="E42" s="678"/>
      <c r="F42" s="678"/>
      <c r="G42" s="678"/>
      <c r="H42" s="678"/>
      <c r="I42" s="678"/>
      <c r="J42" s="678"/>
      <c r="K42" s="678"/>
      <c r="L42" s="678"/>
      <c r="M42" s="678"/>
      <c r="N42" s="678"/>
      <c r="O42" s="678"/>
      <c r="P42" s="678"/>
      <c r="Q42" s="679"/>
      <c r="R42" s="680">
        <v>1143381</v>
      </c>
      <c r="S42" s="681"/>
      <c r="T42" s="681"/>
      <c r="U42" s="681"/>
      <c r="V42" s="681"/>
      <c r="W42" s="681"/>
      <c r="X42" s="681"/>
      <c r="Y42" s="682"/>
      <c r="Z42" s="713">
        <v>2.6</v>
      </c>
      <c r="AA42" s="713"/>
      <c r="AB42" s="713"/>
      <c r="AC42" s="713"/>
      <c r="AD42" s="714" t="s">
        <v>129</v>
      </c>
      <c r="AE42" s="714"/>
      <c r="AF42" s="714"/>
      <c r="AG42" s="714"/>
      <c r="AH42" s="714"/>
      <c r="AI42" s="714"/>
      <c r="AJ42" s="714"/>
      <c r="AK42" s="714"/>
      <c r="AL42" s="683" t="s">
        <v>239</v>
      </c>
      <c r="AM42" s="684"/>
      <c r="AN42" s="684"/>
      <c r="AO42" s="715"/>
      <c r="AQ42" s="716" t="s">
        <v>358</v>
      </c>
      <c r="AR42" s="717"/>
      <c r="AS42" s="717"/>
      <c r="AT42" s="717"/>
      <c r="AU42" s="717"/>
      <c r="AV42" s="717"/>
      <c r="AW42" s="717"/>
      <c r="AX42" s="717"/>
      <c r="AY42" s="718"/>
      <c r="AZ42" s="664">
        <v>2319586</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294</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1468362</v>
      </c>
      <c r="CS42" s="681"/>
      <c r="CT42" s="681"/>
      <c r="CU42" s="681"/>
      <c r="CV42" s="681"/>
      <c r="CW42" s="681"/>
      <c r="CX42" s="681"/>
      <c r="CY42" s="682"/>
      <c r="CZ42" s="683">
        <v>3.5</v>
      </c>
      <c r="DA42" s="684"/>
      <c r="DB42" s="684"/>
      <c r="DC42" s="685"/>
      <c r="DD42" s="686">
        <v>225162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361</v>
      </c>
      <c r="C43" s="662"/>
      <c r="D43" s="662"/>
      <c r="E43" s="662"/>
      <c r="F43" s="662"/>
      <c r="G43" s="662"/>
      <c r="H43" s="662"/>
      <c r="I43" s="662"/>
      <c r="J43" s="662"/>
      <c r="K43" s="662"/>
      <c r="L43" s="662"/>
      <c r="M43" s="662"/>
      <c r="N43" s="662"/>
      <c r="O43" s="662"/>
      <c r="P43" s="662"/>
      <c r="Q43" s="663"/>
      <c r="R43" s="664">
        <v>44273867</v>
      </c>
      <c r="S43" s="703"/>
      <c r="T43" s="703"/>
      <c r="U43" s="703"/>
      <c r="V43" s="703"/>
      <c r="W43" s="703"/>
      <c r="X43" s="703"/>
      <c r="Y43" s="704"/>
      <c r="Z43" s="705">
        <v>100</v>
      </c>
      <c r="AA43" s="705"/>
      <c r="AB43" s="705"/>
      <c r="AC43" s="705"/>
      <c r="AD43" s="706">
        <v>16341979</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50021</v>
      </c>
      <c r="CS43" s="699"/>
      <c r="CT43" s="699"/>
      <c r="CU43" s="699"/>
      <c r="CV43" s="699"/>
      <c r="CW43" s="699"/>
      <c r="CX43" s="699"/>
      <c r="CY43" s="700"/>
      <c r="CZ43" s="683">
        <v>0.1</v>
      </c>
      <c r="DA43" s="701"/>
      <c r="DB43" s="701"/>
      <c r="DC43" s="702"/>
      <c r="DD43" s="686">
        <v>50021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363</v>
      </c>
      <c r="CG44" s="678"/>
      <c r="CH44" s="678"/>
      <c r="CI44" s="678"/>
      <c r="CJ44" s="678"/>
      <c r="CK44" s="678"/>
      <c r="CL44" s="678"/>
      <c r="CM44" s="678"/>
      <c r="CN44" s="678"/>
      <c r="CO44" s="678"/>
      <c r="CP44" s="678"/>
      <c r="CQ44" s="679"/>
      <c r="CR44" s="680">
        <v>1420795</v>
      </c>
      <c r="CS44" s="681"/>
      <c r="CT44" s="681"/>
      <c r="CU44" s="681"/>
      <c r="CV44" s="681"/>
      <c r="CW44" s="681"/>
      <c r="CX44" s="681"/>
      <c r="CY44" s="682"/>
      <c r="CZ44" s="683">
        <v>3.4</v>
      </c>
      <c r="DA44" s="684"/>
      <c r="DB44" s="684"/>
      <c r="DC44" s="685"/>
      <c r="DD44" s="686">
        <v>221995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219820</v>
      </c>
      <c r="CS45" s="699"/>
      <c r="CT45" s="699"/>
      <c r="CU45" s="699"/>
      <c r="CV45" s="699"/>
      <c r="CW45" s="699"/>
      <c r="CX45" s="699"/>
      <c r="CY45" s="700"/>
      <c r="CZ45" s="683">
        <v>0.5</v>
      </c>
      <c r="DA45" s="701"/>
      <c r="DB45" s="701"/>
      <c r="DC45" s="702"/>
      <c r="DD45" s="686">
        <v>2851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1200975</v>
      </c>
      <c r="CS46" s="681"/>
      <c r="CT46" s="681"/>
      <c r="CU46" s="681"/>
      <c r="CV46" s="681"/>
      <c r="CW46" s="681"/>
      <c r="CX46" s="681"/>
      <c r="CY46" s="682"/>
      <c r="CZ46" s="683">
        <v>2.8</v>
      </c>
      <c r="DA46" s="684"/>
      <c r="DB46" s="684"/>
      <c r="DC46" s="685"/>
      <c r="DD46" s="686">
        <v>219144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v>47567</v>
      </c>
      <c r="CS47" s="699"/>
      <c r="CT47" s="699"/>
      <c r="CU47" s="699"/>
      <c r="CV47" s="699"/>
      <c r="CW47" s="699"/>
      <c r="CX47" s="699"/>
      <c r="CY47" s="700"/>
      <c r="CZ47" s="683">
        <v>0.1</v>
      </c>
      <c r="DA47" s="701"/>
      <c r="DB47" s="701"/>
      <c r="DC47" s="702"/>
      <c r="DD47" s="686">
        <v>3167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239</v>
      </c>
      <c r="CS48" s="681"/>
      <c r="CT48" s="681"/>
      <c r="CU48" s="681"/>
      <c r="CV48" s="681"/>
      <c r="CW48" s="681"/>
      <c r="CX48" s="681"/>
      <c r="CY48" s="682"/>
      <c r="CZ48" s="683" t="s">
        <v>239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42281094</v>
      </c>
      <c r="CS49" s="665"/>
      <c r="CT49" s="665"/>
      <c r="CU49" s="665"/>
      <c r="CV49" s="665"/>
      <c r="CW49" s="665"/>
      <c r="CX49" s="665"/>
      <c r="CY49" s="666"/>
      <c r="CZ49" s="667">
        <v>100</v>
      </c>
      <c r="DA49" s="668"/>
      <c r="DB49" s="668"/>
      <c r="DC49" s="669"/>
      <c r="DD49" s="670">
        <v>19788945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YQ448VKEiuR4qh5iesdi61Jha13O7g9PJlwhBfw4q7G/SnM1/UMgwsv59bIhKwjtx6RbJFTPlB1P0w9p4eIvA==" saltValue="xaOQZqK8c2wNOJEA1qS5L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373</v>
      </c>
      <c r="DK2" s="1206"/>
      <c r="DL2" s="1206"/>
      <c r="DM2" s="1206"/>
      <c r="DN2" s="1206"/>
      <c r="DO2" s="1207"/>
      <c r="DP2" s="251"/>
      <c r="DQ2" s="1205" t="s">
        <v>374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08"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8"/>
      <c r="BA5" s="258"/>
      <c r="BB5" s="258"/>
      <c r="BC5" s="258"/>
      <c r="BD5" s="258"/>
      <c r="BE5" s="259"/>
      <c r="BF5" s="259"/>
      <c r="BG5" s="259"/>
      <c r="BH5" s="259"/>
      <c r="BI5" s="259"/>
      <c r="BJ5" s="259"/>
      <c r="BK5" s="259"/>
      <c r="BL5" s="259"/>
      <c r="BM5" s="259"/>
      <c r="BN5" s="259"/>
      <c r="BO5" s="259"/>
      <c r="BP5" s="259"/>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3" t="s">
        <v>391</v>
      </c>
      <c r="DH5" s="1194"/>
      <c r="DI5" s="1194"/>
      <c r="DJ5" s="1194"/>
      <c r="DK5" s="1195"/>
      <c r="DL5" s="1193" t="s">
        <v>392</v>
      </c>
      <c r="DM5" s="1194"/>
      <c r="DN5" s="1194"/>
      <c r="DO5" s="1194"/>
      <c r="DP5" s="1195"/>
      <c r="DQ5" s="1096" t="s">
        <v>393</v>
      </c>
      <c r="DR5" s="1097"/>
      <c r="DS5" s="1097"/>
      <c r="DT5" s="1097"/>
      <c r="DU5" s="1098"/>
      <c r="DV5" s="1096" t="s">
        <v>384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394</v>
      </c>
      <c r="C7" s="1146"/>
      <c r="D7" s="1146"/>
      <c r="E7" s="1146"/>
      <c r="F7" s="1146"/>
      <c r="G7" s="1146"/>
      <c r="H7" s="1146"/>
      <c r="I7" s="1146"/>
      <c r="J7" s="1146"/>
      <c r="K7" s="1146"/>
      <c r="L7" s="1146"/>
      <c r="M7" s="1146"/>
      <c r="N7" s="1146"/>
      <c r="O7" s="1146"/>
      <c r="P7" s="1147"/>
      <c r="Q7" s="1199"/>
      <c r="R7" s="1200"/>
      <c r="S7" s="1200"/>
      <c r="T7" s="1200"/>
      <c r="U7" s="1200"/>
      <c r="V7" s="1200"/>
      <c r="W7" s="1200"/>
      <c r="X7" s="1200"/>
      <c r="Y7" s="1200"/>
      <c r="Z7" s="1200"/>
      <c r="AA7" s="1200"/>
      <c r="AB7" s="1200"/>
      <c r="AC7" s="1200"/>
      <c r="AD7" s="1200"/>
      <c r="AE7" s="1201"/>
      <c r="AF7" s="1202">
        <v>1916</v>
      </c>
      <c r="AG7" s="1203"/>
      <c r="AH7" s="1203"/>
      <c r="AI7" s="1203"/>
      <c r="AJ7" s="1204"/>
      <c r="AK7" s="1186"/>
      <c r="AL7" s="1187"/>
      <c r="AM7" s="1187"/>
      <c r="AN7" s="1187"/>
      <c r="AO7" s="1187"/>
      <c r="AP7" s="1187"/>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396</v>
      </c>
      <c r="B23" s="1039" t="s">
        <v>397</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1916</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377</v>
      </c>
      <c r="B26" s="1091"/>
      <c r="C26" s="1091"/>
      <c r="D26" s="1091"/>
      <c r="E26" s="1091"/>
      <c r="F26" s="1091"/>
      <c r="G26" s="1091"/>
      <c r="H26" s="1091"/>
      <c r="I26" s="1091"/>
      <c r="J26" s="1091"/>
      <c r="K26" s="1091"/>
      <c r="L26" s="1091"/>
      <c r="M26" s="1091"/>
      <c r="N26" s="1091"/>
      <c r="O26" s="1091"/>
      <c r="P26" s="1092"/>
      <c r="Q26" s="1096" t="s">
        <v>401</v>
      </c>
      <c r="R26" s="1097"/>
      <c r="S26" s="1097"/>
      <c r="T26" s="1097"/>
      <c r="U26" s="1098"/>
      <c r="V26" s="1096" t="s">
        <v>402</v>
      </c>
      <c r="W26" s="1097"/>
      <c r="X26" s="1097"/>
      <c r="Y26" s="1097"/>
      <c r="Z26" s="1098"/>
      <c r="AA26" s="1096" t="s">
        <v>403</v>
      </c>
      <c r="AB26" s="1097"/>
      <c r="AC26" s="1097"/>
      <c r="AD26" s="1097"/>
      <c r="AE26" s="1097"/>
      <c r="AF26" s="1154" t="s">
        <v>404</v>
      </c>
      <c r="AG26" s="1103"/>
      <c r="AH26" s="1103"/>
      <c r="AI26" s="1103"/>
      <c r="AJ26" s="1155"/>
      <c r="AK26" s="1097" t="s">
        <v>405</v>
      </c>
      <c r="AL26" s="1097"/>
      <c r="AM26" s="1097"/>
      <c r="AN26" s="1097"/>
      <c r="AO26" s="1098"/>
      <c r="AP26" s="1096" t="s">
        <v>406</v>
      </c>
      <c r="AQ26" s="1097"/>
      <c r="AR26" s="1097"/>
      <c r="AS26" s="1097"/>
      <c r="AT26" s="1098"/>
      <c r="AU26" s="1096" t="s">
        <v>407</v>
      </c>
      <c r="AV26" s="1097"/>
      <c r="AW26" s="1097"/>
      <c r="AX26" s="1097"/>
      <c r="AY26" s="1098"/>
      <c r="AZ26" s="1096" t="s">
        <v>408</v>
      </c>
      <c r="BA26" s="1097"/>
      <c r="BB26" s="1097"/>
      <c r="BC26" s="1097"/>
      <c r="BD26" s="1098"/>
      <c r="BE26" s="1096" t="s">
        <v>384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409</v>
      </c>
      <c r="C28" s="1146"/>
      <c r="D28" s="1146"/>
      <c r="E28" s="1146"/>
      <c r="F28" s="1146"/>
      <c r="G28" s="1146"/>
      <c r="H28" s="1146"/>
      <c r="I28" s="1146"/>
      <c r="J28" s="1146"/>
      <c r="K28" s="1146"/>
      <c r="L28" s="1146"/>
      <c r="M28" s="1146"/>
      <c r="N28" s="1146"/>
      <c r="O28" s="1146"/>
      <c r="P28" s="1147"/>
      <c r="Q28" s="1148"/>
      <c r="R28" s="1149"/>
      <c r="S28" s="1149"/>
      <c r="T28" s="1149"/>
      <c r="U28" s="1149"/>
      <c r="V28" s="1149"/>
      <c r="W28" s="1149"/>
      <c r="X28" s="1149"/>
      <c r="Y28" s="1149"/>
      <c r="Z28" s="1149"/>
      <c r="AA28" s="1149"/>
      <c r="AB28" s="1149"/>
      <c r="AC28" s="1149"/>
      <c r="AD28" s="1149"/>
      <c r="AE28" s="1150"/>
      <c r="AF28" s="1151">
        <v>270</v>
      </c>
      <c r="AG28" s="1149"/>
      <c r="AH28" s="1149"/>
      <c r="AI28" s="1149"/>
      <c r="AJ28" s="1152"/>
      <c r="AK28" s="1153"/>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410</v>
      </c>
      <c r="C29" s="1133"/>
      <c r="D29" s="1133"/>
      <c r="E29" s="1133"/>
      <c r="F29" s="1133"/>
      <c r="G29" s="1133"/>
      <c r="H29" s="1133"/>
      <c r="I29" s="1133"/>
      <c r="J29" s="1133"/>
      <c r="K29" s="1133"/>
      <c r="L29" s="1133"/>
      <c r="M29" s="1133"/>
      <c r="N29" s="1133"/>
      <c r="O29" s="1133"/>
      <c r="P29" s="1134"/>
      <c r="Q29" s="1138"/>
      <c r="R29" s="1139"/>
      <c r="S29" s="1139"/>
      <c r="T29" s="1139"/>
      <c r="U29" s="1139"/>
      <c r="V29" s="1139"/>
      <c r="W29" s="1139"/>
      <c r="X29" s="1139"/>
      <c r="Y29" s="1139"/>
      <c r="Z29" s="1139"/>
      <c r="AA29" s="1139"/>
      <c r="AB29" s="1139"/>
      <c r="AC29" s="1139"/>
      <c r="AD29" s="1139"/>
      <c r="AE29" s="1140"/>
      <c r="AF29" s="1114">
        <v>690</v>
      </c>
      <c r="AG29" s="1115"/>
      <c r="AH29" s="1115"/>
      <c r="AI29" s="1115"/>
      <c r="AJ29" s="1116"/>
      <c r="AK29" s="1075"/>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411</v>
      </c>
      <c r="C30" s="1133"/>
      <c r="D30" s="1133"/>
      <c r="E30" s="1133"/>
      <c r="F30" s="1133"/>
      <c r="G30" s="1133"/>
      <c r="H30" s="1133"/>
      <c r="I30" s="1133"/>
      <c r="J30" s="1133"/>
      <c r="K30" s="1133"/>
      <c r="L30" s="1133"/>
      <c r="M30" s="1133"/>
      <c r="N30" s="1133"/>
      <c r="O30" s="1133"/>
      <c r="P30" s="1134"/>
      <c r="Q30" s="1138"/>
      <c r="R30" s="1139"/>
      <c r="S30" s="1139"/>
      <c r="T30" s="1139"/>
      <c r="U30" s="1139"/>
      <c r="V30" s="1139"/>
      <c r="W30" s="1139"/>
      <c r="X30" s="1139"/>
      <c r="Y30" s="1139"/>
      <c r="Z30" s="1139"/>
      <c r="AA30" s="1139"/>
      <c r="AB30" s="1139"/>
      <c r="AC30" s="1139"/>
      <c r="AD30" s="1139"/>
      <c r="AE30" s="1140"/>
      <c r="AF30" s="1114">
        <v>41</v>
      </c>
      <c r="AG30" s="1115"/>
      <c r="AH30" s="1115"/>
      <c r="AI30" s="1115"/>
      <c r="AJ30" s="1116"/>
      <c r="AK30" s="1075"/>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412</v>
      </c>
      <c r="C31" s="1133"/>
      <c r="D31" s="1133"/>
      <c r="E31" s="1133"/>
      <c r="F31" s="1133"/>
      <c r="G31" s="1133"/>
      <c r="H31" s="1133"/>
      <c r="I31" s="1133"/>
      <c r="J31" s="1133"/>
      <c r="K31" s="1133"/>
      <c r="L31" s="1133"/>
      <c r="M31" s="1133"/>
      <c r="N31" s="1133"/>
      <c r="O31" s="1133"/>
      <c r="P31" s="1134"/>
      <c r="Q31" s="1138"/>
      <c r="R31" s="1139"/>
      <c r="S31" s="1139"/>
      <c r="T31" s="1139"/>
      <c r="U31" s="1139"/>
      <c r="V31" s="1139"/>
      <c r="W31" s="1139"/>
      <c r="X31" s="1139"/>
      <c r="Y31" s="1139"/>
      <c r="Z31" s="1139"/>
      <c r="AA31" s="1139"/>
      <c r="AB31" s="1139"/>
      <c r="AC31" s="1139"/>
      <c r="AD31" s="1139"/>
      <c r="AE31" s="1140"/>
      <c r="AF31" s="1114">
        <v>309</v>
      </c>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t="s">
        <v>413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v>1</v>
      </c>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396</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1311</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423</v>
      </c>
      <c r="AB66" s="1097"/>
      <c r="AC66" s="1097"/>
      <c r="AD66" s="1097"/>
      <c r="AE66" s="1098"/>
      <c r="AF66" s="1102" t="s">
        <v>404</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384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c r="C69" s="1070"/>
      <c r="D69" s="1070"/>
      <c r="E69" s="1070"/>
      <c r="F69" s="1070"/>
      <c r="G69" s="1070"/>
      <c r="H69" s="1070"/>
      <c r="I69" s="1070"/>
      <c r="J69" s="1070"/>
      <c r="K69" s="1070"/>
      <c r="L69" s="1070"/>
      <c r="M69" s="1070"/>
      <c r="N69" s="1070"/>
      <c r="O69" s="1070"/>
      <c r="P69" s="1071"/>
      <c r="Q69" s="1072"/>
      <c r="R69" s="1066"/>
      <c r="S69" s="1066"/>
      <c r="T69" s="1066"/>
      <c r="U69" s="1066"/>
      <c r="V69" s="1066"/>
      <c r="W69" s="1066"/>
      <c r="X69" s="1066"/>
      <c r="Y69" s="1066"/>
      <c r="Z69" s="1066"/>
      <c r="AA69" s="1066"/>
      <c r="AB69" s="1066"/>
      <c r="AC69" s="1066"/>
      <c r="AD69" s="1066"/>
      <c r="AE69" s="1066"/>
      <c r="AF69" s="1066"/>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396</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312</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312</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312</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1624684</v>
      </c>
      <c r="AB110" s="982"/>
      <c r="AC110" s="982"/>
      <c r="AD110" s="982"/>
      <c r="AE110" s="983"/>
      <c r="AF110" s="984">
        <v>1629188</v>
      </c>
      <c r="AG110" s="982"/>
      <c r="AH110" s="982"/>
      <c r="AI110" s="982"/>
      <c r="AJ110" s="983"/>
      <c r="AK110" s="984">
        <v>1736014</v>
      </c>
      <c r="AL110" s="982"/>
      <c r="AM110" s="982"/>
      <c r="AN110" s="982"/>
      <c r="AO110" s="983"/>
      <c r="AP110" s="985">
        <v>11.2</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20590899</v>
      </c>
      <c r="BR110" s="929"/>
      <c r="BS110" s="929"/>
      <c r="BT110" s="929"/>
      <c r="BU110" s="929"/>
      <c r="BV110" s="929">
        <v>20492023</v>
      </c>
      <c r="BW110" s="929"/>
      <c r="BX110" s="929"/>
      <c r="BY110" s="929"/>
      <c r="BZ110" s="929"/>
      <c r="CA110" s="929">
        <v>20414492</v>
      </c>
      <c r="CB110" s="929"/>
      <c r="CC110" s="929"/>
      <c r="CD110" s="929"/>
      <c r="CE110" s="929"/>
      <c r="CF110" s="953">
        <v>131.19999999999999</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445</v>
      </c>
      <c r="DM110" s="929"/>
      <c r="DN110" s="929"/>
      <c r="DO110" s="929"/>
      <c r="DP110" s="929"/>
      <c r="DQ110" s="929" t="s">
        <v>418</v>
      </c>
      <c r="DR110" s="929"/>
      <c r="DS110" s="929"/>
      <c r="DT110" s="929"/>
      <c r="DU110" s="929"/>
      <c r="DV110" s="930" t="s">
        <v>446</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446</v>
      </c>
      <c r="AB111" s="1010"/>
      <c r="AC111" s="1010"/>
      <c r="AD111" s="1010"/>
      <c r="AE111" s="1011"/>
      <c r="AF111" s="1012" t="s">
        <v>129</v>
      </c>
      <c r="AG111" s="1010"/>
      <c r="AH111" s="1010"/>
      <c r="AI111" s="1010"/>
      <c r="AJ111" s="1011"/>
      <c r="AK111" s="1012" t="s">
        <v>398</v>
      </c>
      <c r="AL111" s="1010"/>
      <c r="AM111" s="1010"/>
      <c r="AN111" s="1010"/>
      <c r="AO111" s="1011"/>
      <c r="AP111" s="1013" t="s">
        <v>418</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42500</v>
      </c>
      <c r="BR111" s="901"/>
      <c r="BS111" s="901"/>
      <c r="BT111" s="901"/>
      <c r="BU111" s="901"/>
      <c r="BV111" s="901">
        <v>22346</v>
      </c>
      <c r="BW111" s="901"/>
      <c r="BX111" s="901"/>
      <c r="BY111" s="901"/>
      <c r="BZ111" s="901"/>
      <c r="CA111" s="901">
        <v>35274</v>
      </c>
      <c r="CB111" s="901"/>
      <c r="CC111" s="901"/>
      <c r="CD111" s="901"/>
      <c r="CE111" s="901"/>
      <c r="CF111" s="962">
        <v>0.2</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450</v>
      </c>
      <c r="DH111" s="901"/>
      <c r="DI111" s="901"/>
      <c r="DJ111" s="901"/>
      <c r="DK111" s="901"/>
      <c r="DL111" s="901" t="s">
        <v>398</v>
      </c>
      <c r="DM111" s="901"/>
      <c r="DN111" s="901"/>
      <c r="DO111" s="901"/>
      <c r="DP111" s="901"/>
      <c r="DQ111" s="901" t="s">
        <v>444</v>
      </c>
      <c r="DR111" s="901"/>
      <c r="DS111" s="901"/>
      <c r="DT111" s="901"/>
      <c r="DU111" s="901"/>
      <c r="DV111" s="878" t="s">
        <v>418</v>
      </c>
      <c r="DW111" s="878"/>
      <c r="DX111" s="878"/>
      <c r="DY111" s="878"/>
      <c r="DZ111" s="879"/>
    </row>
    <row r="112" spans="1:131" s="248" customFormat="1" ht="26.25" customHeight="1" x14ac:dyDescent="0.15">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453</v>
      </c>
      <c r="AB112" s="864"/>
      <c r="AC112" s="864"/>
      <c r="AD112" s="864"/>
      <c r="AE112" s="865"/>
      <c r="AF112" s="866" t="s">
        <v>445</v>
      </c>
      <c r="AG112" s="864"/>
      <c r="AH112" s="864"/>
      <c r="AI112" s="864"/>
      <c r="AJ112" s="865"/>
      <c r="AK112" s="866" t="s">
        <v>444</v>
      </c>
      <c r="AL112" s="864"/>
      <c r="AM112" s="864"/>
      <c r="AN112" s="864"/>
      <c r="AO112" s="865"/>
      <c r="AP112" s="911" t="s">
        <v>444</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3022253</v>
      </c>
      <c r="BR112" s="901"/>
      <c r="BS112" s="901"/>
      <c r="BT112" s="901"/>
      <c r="BU112" s="901"/>
      <c r="BV112" s="901">
        <v>3165146</v>
      </c>
      <c r="BW112" s="901"/>
      <c r="BX112" s="901"/>
      <c r="BY112" s="901"/>
      <c r="BZ112" s="901"/>
      <c r="CA112" s="901">
        <v>3169125</v>
      </c>
      <c r="CB112" s="901"/>
      <c r="CC112" s="901"/>
      <c r="CD112" s="901"/>
      <c r="CE112" s="901"/>
      <c r="CF112" s="962">
        <v>20.399999999999999</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129</v>
      </c>
      <c r="DM112" s="901"/>
      <c r="DN112" s="901"/>
      <c r="DO112" s="901"/>
      <c r="DP112" s="901"/>
      <c r="DQ112" s="901" t="s">
        <v>450</v>
      </c>
      <c r="DR112" s="901"/>
      <c r="DS112" s="901"/>
      <c r="DT112" s="901"/>
      <c r="DU112" s="901"/>
      <c r="DV112" s="878" t="s">
        <v>445</v>
      </c>
      <c r="DW112" s="878"/>
      <c r="DX112" s="878"/>
      <c r="DY112" s="878"/>
      <c r="DZ112" s="879"/>
    </row>
    <row r="113" spans="1:130" s="248" customFormat="1" ht="26.25" customHeight="1" x14ac:dyDescent="0.15">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425667</v>
      </c>
      <c r="AB113" s="1010"/>
      <c r="AC113" s="1010"/>
      <c r="AD113" s="1010"/>
      <c r="AE113" s="1011"/>
      <c r="AF113" s="1012">
        <v>492103</v>
      </c>
      <c r="AG113" s="1010"/>
      <c r="AH113" s="1010"/>
      <c r="AI113" s="1010"/>
      <c r="AJ113" s="1011"/>
      <c r="AK113" s="1012">
        <v>433189</v>
      </c>
      <c r="AL113" s="1010"/>
      <c r="AM113" s="1010"/>
      <c r="AN113" s="1010"/>
      <c r="AO113" s="1011"/>
      <c r="AP113" s="1013">
        <v>2.8</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v>558717</v>
      </c>
      <c r="BR113" s="901"/>
      <c r="BS113" s="901"/>
      <c r="BT113" s="901"/>
      <c r="BU113" s="901"/>
      <c r="BV113" s="901">
        <v>811424</v>
      </c>
      <c r="BW113" s="901"/>
      <c r="BX113" s="901"/>
      <c r="BY113" s="901"/>
      <c r="BZ113" s="901"/>
      <c r="CA113" s="901">
        <v>816753</v>
      </c>
      <c r="CB113" s="901"/>
      <c r="CC113" s="901"/>
      <c r="CD113" s="901"/>
      <c r="CE113" s="901"/>
      <c r="CF113" s="962">
        <v>5.2</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418</v>
      </c>
      <c r="DH113" s="864"/>
      <c r="DI113" s="864"/>
      <c r="DJ113" s="864"/>
      <c r="DK113" s="865"/>
      <c r="DL113" s="866" t="s">
        <v>418</v>
      </c>
      <c r="DM113" s="864"/>
      <c r="DN113" s="864"/>
      <c r="DO113" s="864"/>
      <c r="DP113" s="865"/>
      <c r="DQ113" s="866" t="s">
        <v>445</v>
      </c>
      <c r="DR113" s="864"/>
      <c r="DS113" s="864"/>
      <c r="DT113" s="864"/>
      <c r="DU113" s="865"/>
      <c r="DV113" s="911" t="s">
        <v>398</v>
      </c>
      <c r="DW113" s="912"/>
      <c r="DX113" s="912"/>
      <c r="DY113" s="912"/>
      <c r="DZ113" s="913"/>
    </row>
    <row r="114" spans="1:130" s="248" customFormat="1" ht="26.25" customHeight="1" x14ac:dyDescent="0.15">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41110</v>
      </c>
      <c r="AB114" s="864"/>
      <c r="AC114" s="864"/>
      <c r="AD114" s="864"/>
      <c r="AE114" s="865"/>
      <c r="AF114" s="866">
        <v>37457</v>
      </c>
      <c r="AG114" s="864"/>
      <c r="AH114" s="864"/>
      <c r="AI114" s="864"/>
      <c r="AJ114" s="865"/>
      <c r="AK114" s="866">
        <v>20082</v>
      </c>
      <c r="AL114" s="864"/>
      <c r="AM114" s="864"/>
      <c r="AN114" s="864"/>
      <c r="AO114" s="865"/>
      <c r="AP114" s="911">
        <v>0.1</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3866206</v>
      </c>
      <c r="BR114" s="901"/>
      <c r="BS114" s="901"/>
      <c r="BT114" s="901"/>
      <c r="BU114" s="901"/>
      <c r="BV114" s="901">
        <v>3703179</v>
      </c>
      <c r="BW114" s="901"/>
      <c r="BX114" s="901"/>
      <c r="BY114" s="901"/>
      <c r="BZ114" s="901"/>
      <c r="CA114" s="901">
        <v>3769792</v>
      </c>
      <c r="CB114" s="901"/>
      <c r="CC114" s="901"/>
      <c r="CD114" s="901"/>
      <c r="CE114" s="901"/>
      <c r="CF114" s="962">
        <v>24.2</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453</v>
      </c>
      <c r="DH114" s="864"/>
      <c r="DI114" s="864"/>
      <c r="DJ114" s="864"/>
      <c r="DK114" s="865"/>
      <c r="DL114" s="866" t="s">
        <v>445</v>
      </c>
      <c r="DM114" s="864"/>
      <c r="DN114" s="864"/>
      <c r="DO114" s="864"/>
      <c r="DP114" s="865"/>
      <c r="DQ114" s="866" t="s">
        <v>445</v>
      </c>
      <c r="DR114" s="864"/>
      <c r="DS114" s="864"/>
      <c r="DT114" s="864"/>
      <c r="DU114" s="865"/>
      <c r="DV114" s="911" t="s">
        <v>445</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20340</v>
      </c>
      <c r="AB115" s="1010"/>
      <c r="AC115" s="1010"/>
      <c r="AD115" s="1010"/>
      <c r="AE115" s="1011"/>
      <c r="AF115" s="1012">
        <v>20151</v>
      </c>
      <c r="AG115" s="1010"/>
      <c r="AH115" s="1010"/>
      <c r="AI115" s="1010"/>
      <c r="AJ115" s="1011"/>
      <c r="AK115" s="1012">
        <v>12837</v>
      </c>
      <c r="AL115" s="1010"/>
      <c r="AM115" s="1010"/>
      <c r="AN115" s="1010"/>
      <c r="AO115" s="1011"/>
      <c r="AP115" s="1013">
        <v>0.1</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418</v>
      </c>
      <c r="BR115" s="901"/>
      <c r="BS115" s="901"/>
      <c r="BT115" s="901"/>
      <c r="BU115" s="901"/>
      <c r="BV115" s="901" t="s">
        <v>445</v>
      </c>
      <c r="BW115" s="901"/>
      <c r="BX115" s="901"/>
      <c r="BY115" s="901"/>
      <c r="BZ115" s="901"/>
      <c r="CA115" s="901" t="s">
        <v>418</v>
      </c>
      <c r="CB115" s="901"/>
      <c r="CC115" s="901"/>
      <c r="CD115" s="901"/>
      <c r="CE115" s="901"/>
      <c r="CF115" s="962" t="s">
        <v>450</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444</v>
      </c>
      <c r="DM115" s="864"/>
      <c r="DN115" s="864"/>
      <c r="DO115" s="864"/>
      <c r="DP115" s="865"/>
      <c r="DQ115" s="866">
        <v>25768</v>
      </c>
      <c r="DR115" s="864"/>
      <c r="DS115" s="864"/>
      <c r="DT115" s="864"/>
      <c r="DU115" s="865"/>
      <c r="DV115" s="911">
        <v>0.2</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101</v>
      </c>
      <c r="AB116" s="864"/>
      <c r="AC116" s="864"/>
      <c r="AD116" s="864"/>
      <c r="AE116" s="865"/>
      <c r="AF116" s="866" t="s">
        <v>444</v>
      </c>
      <c r="AG116" s="864"/>
      <c r="AH116" s="864"/>
      <c r="AI116" s="864"/>
      <c r="AJ116" s="865"/>
      <c r="AK116" s="866" t="s">
        <v>445</v>
      </c>
      <c r="AL116" s="864"/>
      <c r="AM116" s="864"/>
      <c r="AN116" s="864"/>
      <c r="AO116" s="865"/>
      <c r="AP116" s="911" t="s">
        <v>129</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445</v>
      </c>
      <c r="BR116" s="901"/>
      <c r="BS116" s="901"/>
      <c r="BT116" s="901"/>
      <c r="BU116" s="901"/>
      <c r="BV116" s="901" t="s">
        <v>418</v>
      </c>
      <c r="BW116" s="901"/>
      <c r="BX116" s="901"/>
      <c r="BY116" s="901"/>
      <c r="BZ116" s="901"/>
      <c r="CA116" s="901" t="s">
        <v>418</v>
      </c>
      <c r="CB116" s="901"/>
      <c r="CC116" s="901"/>
      <c r="CD116" s="901"/>
      <c r="CE116" s="901"/>
      <c r="CF116" s="962" t="s">
        <v>445</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42500</v>
      </c>
      <c r="DH116" s="864"/>
      <c r="DI116" s="864"/>
      <c r="DJ116" s="864"/>
      <c r="DK116" s="865"/>
      <c r="DL116" s="866">
        <v>22346</v>
      </c>
      <c r="DM116" s="864"/>
      <c r="DN116" s="864"/>
      <c r="DO116" s="864"/>
      <c r="DP116" s="865"/>
      <c r="DQ116" s="866">
        <v>9506</v>
      </c>
      <c r="DR116" s="864"/>
      <c r="DS116" s="864"/>
      <c r="DT116" s="864"/>
      <c r="DU116" s="865"/>
      <c r="DV116" s="911">
        <v>0.1</v>
      </c>
      <c r="DW116" s="912"/>
      <c r="DX116" s="912"/>
      <c r="DY116" s="912"/>
      <c r="DZ116" s="913"/>
    </row>
    <row r="117" spans="1:130" s="248" customFormat="1" ht="26.25" customHeight="1" x14ac:dyDescent="0.15">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2111902</v>
      </c>
      <c r="AB117" s="996"/>
      <c r="AC117" s="996"/>
      <c r="AD117" s="996"/>
      <c r="AE117" s="997"/>
      <c r="AF117" s="998">
        <v>2178899</v>
      </c>
      <c r="AG117" s="996"/>
      <c r="AH117" s="996"/>
      <c r="AI117" s="996"/>
      <c r="AJ117" s="997"/>
      <c r="AK117" s="998">
        <v>2202122</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453</v>
      </c>
      <c r="BR117" s="901"/>
      <c r="BS117" s="901"/>
      <c r="BT117" s="901"/>
      <c r="BU117" s="901"/>
      <c r="BV117" s="901" t="s">
        <v>453</v>
      </c>
      <c r="BW117" s="901"/>
      <c r="BX117" s="901"/>
      <c r="BY117" s="901"/>
      <c r="BZ117" s="901"/>
      <c r="CA117" s="901" t="s">
        <v>418</v>
      </c>
      <c r="CB117" s="901"/>
      <c r="CC117" s="901"/>
      <c r="CD117" s="901"/>
      <c r="CE117" s="901"/>
      <c r="CF117" s="962" t="s">
        <v>453</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453</v>
      </c>
      <c r="DH117" s="864"/>
      <c r="DI117" s="864"/>
      <c r="DJ117" s="864"/>
      <c r="DK117" s="865"/>
      <c r="DL117" s="866" t="s">
        <v>453</v>
      </c>
      <c r="DM117" s="864"/>
      <c r="DN117" s="864"/>
      <c r="DO117" s="864"/>
      <c r="DP117" s="865"/>
      <c r="DQ117" s="866" t="s">
        <v>453</v>
      </c>
      <c r="DR117" s="864"/>
      <c r="DS117" s="864"/>
      <c r="DT117" s="864"/>
      <c r="DU117" s="865"/>
      <c r="DV117" s="911" t="s">
        <v>453</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312</v>
      </c>
      <c r="AL118" s="989"/>
      <c r="AM118" s="989"/>
      <c r="AN118" s="989"/>
      <c r="AO118" s="990"/>
      <c r="AP118" s="992" t="s">
        <v>438</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398</v>
      </c>
      <c r="BR118" s="932"/>
      <c r="BS118" s="932"/>
      <c r="BT118" s="932"/>
      <c r="BU118" s="932"/>
      <c r="BV118" s="932" t="s">
        <v>398</v>
      </c>
      <c r="BW118" s="932"/>
      <c r="BX118" s="932"/>
      <c r="BY118" s="932"/>
      <c r="BZ118" s="932"/>
      <c r="CA118" s="932" t="s">
        <v>398</v>
      </c>
      <c r="CB118" s="932"/>
      <c r="CC118" s="932"/>
      <c r="CD118" s="932"/>
      <c r="CE118" s="932"/>
      <c r="CF118" s="962" t="s">
        <v>398</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398</v>
      </c>
      <c r="DH118" s="864"/>
      <c r="DI118" s="864"/>
      <c r="DJ118" s="864"/>
      <c r="DK118" s="865"/>
      <c r="DL118" s="866" t="s">
        <v>398</v>
      </c>
      <c r="DM118" s="864"/>
      <c r="DN118" s="864"/>
      <c r="DO118" s="864"/>
      <c r="DP118" s="865"/>
      <c r="DQ118" s="866" t="s">
        <v>398</v>
      </c>
      <c r="DR118" s="864"/>
      <c r="DS118" s="864"/>
      <c r="DT118" s="864"/>
      <c r="DU118" s="865"/>
      <c r="DV118" s="911" t="s">
        <v>398</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398</v>
      </c>
      <c r="AB119" s="982"/>
      <c r="AC119" s="982"/>
      <c r="AD119" s="982"/>
      <c r="AE119" s="983"/>
      <c r="AF119" s="984" t="s">
        <v>398</v>
      </c>
      <c r="AG119" s="982"/>
      <c r="AH119" s="982"/>
      <c r="AI119" s="982"/>
      <c r="AJ119" s="983"/>
      <c r="AK119" s="984" t="s">
        <v>398</v>
      </c>
      <c r="AL119" s="982"/>
      <c r="AM119" s="982"/>
      <c r="AN119" s="982"/>
      <c r="AO119" s="983"/>
      <c r="AP119" s="985" t="s">
        <v>398</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473</v>
      </c>
      <c r="BP119" s="965"/>
      <c r="BQ119" s="969">
        <v>28080575</v>
      </c>
      <c r="BR119" s="932"/>
      <c r="BS119" s="932"/>
      <c r="BT119" s="932"/>
      <c r="BU119" s="932"/>
      <c r="BV119" s="932">
        <v>28194118</v>
      </c>
      <c r="BW119" s="932"/>
      <c r="BX119" s="932"/>
      <c r="BY119" s="932"/>
      <c r="BZ119" s="932"/>
      <c r="CA119" s="932">
        <v>28205436</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475</v>
      </c>
      <c r="DH119" s="847"/>
      <c r="DI119" s="847"/>
      <c r="DJ119" s="847"/>
      <c r="DK119" s="848"/>
      <c r="DL119" s="849" t="s">
        <v>476</v>
      </c>
      <c r="DM119" s="847"/>
      <c r="DN119" s="847"/>
      <c r="DO119" s="847"/>
      <c r="DP119" s="848"/>
      <c r="DQ119" s="849" t="s">
        <v>477</v>
      </c>
      <c r="DR119" s="847"/>
      <c r="DS119" s="847"/>
      <c r="DT119" s="847"/>
      <c r="DU119" s="848"/>
      <c r="DV119" s="935" t="s">
        <v>478</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479</v>
      </c>
      <c r="AB120" s="864"/>
      <c r="AC120" s="864"/>
      <c r="AD120" s="864"/>
      <c r="AE120" s="865"/>
      <c r="AF120" s="866" t="s">
        <v>480</v>
      </c>
      <c r="AG120" s="864"/>
      <c r="AH120" s="864"/>
      <c r="AI120" s="864"/>
      <c r="AJ120" s="865"/>
      <c r="AK120" s="866" t="s">
        <v>475</v>
      </c>
      <c r="AL120" s="864"/>
      <c r="AM120" s="864"/>
      <c r="AN120" s="864"/>
      <c r="AO120" s="865"/>
      <c r="AP120" s="911" t="s">
        <v>129</v>
      </c>
      <c r="AQ120" s="912"/>
      <c r="AR120" s="912"/>
      <c r="AS120" s="912"/>
      <c r="AT120" s="913"/>
      <c r="AU120" s="970" t="s">
        <v>481</v>
      </c>
      <c r="AV120" s="971"/>
      <c r="AW120" s="971"/>
      <c r="AX120" s="971"/>
      <c r="AY120" s="972"/>
      <c r="AZ120" s="947" t="s">
        <v>482</v>
      </c>
      <c r="BA120" s="892"/>
      <c r="BB120" s="892"/>
      <c r="BC120" s="892"/>
      <c r="BD120" s="892"/>
      <c r="BE120" s="892"/>
      <c r="BF120" s="892"/>
      <c r="BG120" s="892"/>
      <c r="BH120" s="892"/>
      <c r="BI120" s="892"/>
      <c r="BJ120" s="892"/>
      <c r="BK120" s="892"/>
      <c r="BL120" s="892"/>
      <c r="BM120" s="892"/>
      <c r="BN120" s="892"/>
      <c r="BO120" s="892"/>
      <c r="BP120" s="893"/>
      <c r="BQ120" s="948">
        <v>6011942</v>
      </c>
      <c r="BR120" s="929"/>
      <c r="BS120" s="929"/>
      <c r="BT120" s="929"/>
      <c r="BU120" s="929"/>
      <c r="BV120" s="929">
        <v>6200961</v>
      </c>
      <c r="BW120" s="929"/>
      <c r="BX120" s="929"/>
      <c r="BY120" s="929"/>
      <c r="BZ120" s="929"/>
      <c r="CA120" s="929">
        <v>6865131</v>
      </c>
      <c r="CB120" s="929"/>
      <c r="CC120" s="929"/>
      <c r="CD120" s="929"/>
      <c r="CE120" s="929"/>
      <c r="CF120" s="953">
        <v>44.1</v>
      </c>
      <c r="CG120" s="954"/>
      <c r="CH120" s="954"/>
      <c r="CI120" s="954"/>
      <c r="CJ120" s="954"/>
      <c r="CK120" s="955" t="s">
        <v>483</v>
      </c>
      <c r="CL120" s="939"/>
      <c r="CM120" s="939"/>
      <c r="CN120" s="939"/>
      <c r="CO120" s="940"/>
      <c r="CP120" s="959" t="s">
        <v>484</v>
      </c>
      <c r="CQ120" s="960"/>
      <c r="CR120" s="960"/>
      <c r="CS120" s="960"/>
      <c r="CT120" s="960"/>
      <c r="CU120" s="960"/>
      <c r="CV120" s="960"/>
      <c r="CW120" s="960"/>
      <c r="CX120" s="960"/>
      <c r="CY120" s="960"/>
      <c r="CZ120" s="960"/>
      <c r="DA120" s="960"/>
      <c r="DB120" s="960"/>
      <c r="DC120" s="960"/>
      <c r="DD120" s="960"/>
      <c r="DE120" s="960"/>
      <c r="DF120" s="961"/>
      <c r="DG120" s="948" t="s">
        <v>480</v>
      </c>
      <c r="DH120" s="929"/>
      <c r="DI120" s="929"/>
      <c r="DJ120" s="929"/>
      <c r="DK120" s="929"/>
      <c r="DL120" s="929" t="s">
        <v>398</v>
      </c>
      <c r="DM120" s="929"/>
      <c r="DN120" s="929"/>
      <c r="DO120" s="929"/>
      <c r="DP120" s="929"/>
      <c r="DQ120" s="929">
        <v>3169125</v>
      </c>
      <c r="DR120" s="929"/>
      <c r="DS120" s="929"/>
      <c r="DT120" s="929"/>
      <c r="DU120" s="929"/>
      <c r="DV120" s="930">
        <v>20.399999999999999</v>
      </c>
      <c r="DW120" s="930"/>
      <c r="DX120" s="930"/>
      <c r="DY120" s="930"/>
      <c r="DZ120" s="931"/>
    </row>
    <row r="121" spans="1:130" s="248" customFormat="1" ht="26.25" customHeight="1" x14ac:dyDescent="0.15">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477</v>
      </c>
      <c r="AG121" s="864"/>
      <c r="AH121" s="864"/>
      <c r="AI121" s="864"/>
      <c r="AJ121" s="865"/>
      <c r="AK121" s="866" t="s">
        <v>480</v>
      </c>
      <c r="AL121" s="864"/>
      <c r="AM121" s="864"/>
      <c r="AN121" s="864"/>
      <c r="AO121" s="865"/>
      <c r="AP121" s="911" t="s">
        <v>479</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v>3684890</v>
      </c>
      <c r="BR121" s="901"/>
      <c r="BS121" s="901"/>
      <c r="BT121" s="901"/>
      <c r="BU121" s="901"/>
      <c r="BV121" s="901">
        <v>4665710</v>
      </c>
      <c r="BW121" s="901"/>
      <c r="BX121" s="901"/>
      <c r="BY121" s="901"/>
      <c r="BZ121" s="901"/>
      <c r="CA121" s="901">
        <v>3293985</v>
      </c>
      <c r="CB121" s="901"/>
      <c r="CC121" s="901"/>
      <c r="CD121" s="901"/>
      <c r="CE121" s="901"/>
      <c r="CF121" s="962">
        <v>21.2</v>
      </c>
      <c r="CG121" s="963"/>
      <c r="CH121" s="963"/>
      <c r="CI121" s="963"/>
      <c r="CJ121" s="963"/>
      <c r="CK121" s="956"/>
      <c r="CL121" s="942"/>
      <c r="CM121" s="942"/>
      <c r="CN121" s="942"/>
      <c r="CO121" s="943"/>
      <c r="CP121" s="922" t="s">
        <v>487</v>
      </c>
      <c r="CQ121" s="923"/>
      <c r="CR121" s="923"/>
      <c r="CS121" s="923"/>
      <c r="CT121" s="923"/>
      <c r="CU121" s="923"/>
      <c r="CV121" s="923"/>
      <c r="CW121" s="923"/>
      <c r="CX121" s="923"/>
      <c r="CY121" s="923"/>
      <c r="CZ121" s="923"/>
      <c r="DA121" s="923"/>
      <c r="DB121" s="923"/>
      <c r="DC121" s="923"/>
      <c r="DD121" s="923"/>
      <c r="DE121" s="923"/>
      <c r="DF121" s="924"/>
      <c r="DG121" s="900" t="s">
        <v>475</v>
      </c>
      <c r="DH121" s="901"/>
      <c r="DI121" s="901"/>
      <c r="DJ121" s="901"/>
      <c r="DK121" s="901"/>
      <c r="DL121" s="901" t="s">
        <v>398</v>
      </c>
      <c r="DM121" s="901"/>
      <c r="DN121" s="901"/>
      <c r="DO121" s="901"/>
      <c r="DP121" s="901"/>
      <c r="DQ121" s="901" t="s">
        <v>477</v>
      </c>
      <c r="DR121" s="901"/>
      <c r="DS121" s="901"/>
      <c r="DT121" s="901"/>
      <c r="DU121" s="901"/>
      <c r="DV121" s="878" t="s">
        <v>480</v>
      </c>
      <c r="DW121" s="878"/>
      <c r="DX121" s="878"/>
      <c r="DY121" s="878"/>
      <c r="DZ121" s="879"/>
    </row>
    <row r="122" spans="1:130" s="248" customFormat="1" ht="26.25" customHeight="1" x14ac:dyDescent="0.15">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480</v>
      </c>
      <c r="AB122" s="864"/>
      <c r="AC122" s="864"/>
      <c r="AD122" s="864"/>
      <c r="AE122" s="865"/>
      <c r="AF122" s="866" t="s">
        <v>488</v>
      </c>
      <c r="AG122" s="864"/>
      <c r="AH122" s="864"/>
      <c r="AI122" s="864"/>
      <c r="AJ122" s="865"/>
      <c r="AK122" s="866" t="s">
        <v>477</v>
      </c>
      <c r="AL122" s="864"/>
      <c r="AM122" s="864"/>
      <c r="AN122" s="864"/>
      <c r="AO122" s="865"/>
      <c r="AP122" s="911" t="s">
        <v>475</v>
      </c>
      <c r="AQ122" s="912"/>
      <c r="AR122" s="912"/>
      <c r="AS122" s="912"/>
      <c r="AT122" s="913"/>
      <c r="AU122" s="973"/>
      <c r="AV122" s="974"/>
      <c r="AW122" s="974"/>
      <c r="AX122" s="974"/>
      <c r="AY122" s="975"/>
      <c r="AZ122" s="966" t="s">
        <v>489</v>
      </c>
      <c r="BA122" s="967"/>
      <c r="BB122" s="967"/>
      <c r="BC122" s="967"/>
      <c r="BD122" s="967"/>
      <c r="BE122" s="967"/>
      <c r="BF122" s="967"/>
      <c r="BG122" s="967"/>
      <c r="BH122" s="967"/>
      <c r="BI122" s="967"/>
      <c r="BJ122" s="967"/>
      <c r="BK122" s="967"/>
      <c r="BL122" s="967"/>
      <c r="BM122" s="967"/>
      <c r="BN122" s="967"/>
      <c r="BO122" s="967"/>
      <c r="BP122" s="968"/>
      <c r="BQ122" s="969">
        <v>20214156</v>
      </c>
      <c r="BR122" s="932"/>
      <c r="BS122" s="932"/>
      <c r="BT122" s="932"/>
      <c r="BU122" s="932"/>
      <c r="BV122" s="932">
        <v>20045490</v>
      </c>
      <c r="BW122" s="932"/>
      <c r="BX122" s="932"/>
      <c r="BY122" s="932"/>
      <c r="BZ122" s="932"/>
      <c r="CA122" s="932">
        <v>19939254</v>
      </c>
      <c r="CB122" s="932"/>
      <c r="CC122" s="932"/>
      <c r="CD122" s="932"/>
      <c r="CE122" s="932"/>
      <c r="CF122" s="933">
        <v>128.1</v>
      </c>
      <c r="CG122" s="934"/>
      <c r="CH122" s="934"/>
      <c r="CI122" s="934"/>
      <c r="CJ122" s="934"/>
      <c r="CK122" s="956"/>
      <c r="CL122" s="942"/>
      <c r="CM122" s="942"/>
      <c r="CN122" s="942"/>
      <c r="CO122" s="943"/>
      <c r="CP122" s="922" t="s">
        <v>411</v>
      </c>
      <c r="CQ122" s="923"/>
      <c r="CR122" s="923"/>
      <c r="CS122" s="923"/>
      <c r="CT122" s="923"/>
      <c r="CU122" s="923"/>
      <c r="CV122" s="923"/>
      <c r="CW122" s="923"/>
      <c r="CX122" s="923"/>
      <c r="CY122" s="923"/>
      <c r="CZ122" s="923"/>
      <c r="DA122" s="923"/>
      <c r="DB122" s="923"/>
      <c r="DC122" s="923"/>
      <c r="DD122" s="923"/>
      <c r="DE122" s="923"/>
      <c r="DF122" s="924"/>
      <c r="DG122" s="900" t="s">
        <v>476</v>
      </c>
      <c r="DH122" s="901"/>
      <c r="DI122" s="901"/>
      <c r="DJ122" s="901"/>
      <c r="DK122" s="901"/>
      <c r="DL122" s="901" t="s">
        <v>480</v>
      </c>
      <c r="DM122" s="901"/>
      <c r="DN122" s="901"/>
      <c r="DO122" s="901"/>
      <c r="DP122" s="901"/>
      <c r="DQ122" s="901" t="s">
        <v>478</v>
      </c>
      <c r="DR122" s="901"/>
      <c r="DS122" s="901"/>
      <c r="DT122" s="901"/>
      <c r="DU122" s="901"/>
      <c r="DV122" s="878" t="s">
        <v>398</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7065</v>
      </c>
      <c r="AB123" s="864"/>
      <c r="AC123" s="864"/>
      <c r="AD123" s="864"/>
      <c r="AE123" s="865"/>
      <c r="AF123" s="866">
        <v>7065</v>
      </c>
      <c r="AG123" s="864"/>
      <c r="AH123" s="864"/>
      <c r="AI123" s="864"/>
      <c r="AJ123" s="865"/>
      <c r="AK123" s="866" t="s">
        <v>490</v>
      </c>
      <c r="AL123" s="864"/>
      <c r="AM123" s="864"/>
      <c r="AN123" s="864"/>
      <c r="AO123" s="865"/>
      <c r="AP123" s="911" t="s">
        <v>475</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491</v>
      </c>
      <c r="BP123" s="965"/>
      <c r="BQ123" s="919">
        <v>29910988</v>
      </c>
      <c r="BR123" s="920"/>
      <c r="BS123" s="920"/>
      <c r="BT123" s="920"/>
      <c r="BU123" s="920"/>
      <c r="BV123" s="920">
        <v>30912161</v>
      </c>
      <c r="BW123" s="920"/>
      <c r="BX123" s="920"/>
      <c r="BY123" s="920"/>
      <c r="BZ123" s="920"/>
      <c r="CA123" s="920">
        <v>30098370</v>
      </c>
      <c r="CB123" s="920"/>
      <c r="CC123" s="920"/>
      <c r="CD123" s="920"/>
      <c r="CE123" s="920"/>
      <c r="CF123" s="830"/>
      <c r="CG123" s="831"/>
      <c r="CH123" s="831"/>
      <c r="CI123" s="831"/>
      <c r="CJ123" s="921"/>
      <c r="CK123" s="956"/>
      <c r="CL123" s="942"/>
      <c r="CM123" s="942"/>
      <c r="CN123" s="942"/>
      <c r="CO123" s="943"/>
      <c r="CP123" s="922" t="s">
        <v>492</v>
      </c>
      <c r="CQ123" s="923"/>
      <c r="CR123" s="923"/>
      <c r="CS123" s="923"/>
      <c r="CT123" s="923"/>
      <c r="CU123" s="923"/>
      <c r="CV123" s="923"/>
      <c r="CW123" s="923"/>
      <c r="CX123" s="923"/>
      <c r="CY123" s="923"/>
      <c r="CZ123" s="923"/>
      <c r="DA123" s="923"/>
      <c r="DB123" s="923"/>
      <c r="DC123" s="923"/>
      <c r="DD123" s="923"/>
      <c r="DE123" s="923"/>
      <c r="DF123" s="924"/>
      <c r="DG123" s="863" t="s">
        <v>493</v>
      </c>
      <c r="DH123" s="864"/>
      <c r="DI123" s="864"/>
      <c r="DJ123" s="864"/>
      <c r="DK123" s="865"/>
      <c r="DL123" s="866" t="s">
        <v>478</v>
      </c>
      <c r="DM123" s="864"/>
      <c r="DN123" s="864"/>
      <c r="DO123" s="864"/>
      <c r="DP123" s="865"/>
      <c r="DQ123" s="866" t="s">
        <v>398</v>
      </c>
      <c r="DR123" s="864"/>
      <c r="DS123" s="864"/>
      <c r="DT123" s="864"/>
      <c r="DU123" s="865"/>
      <c r="DV123" s="911" t="s">
        <v>494</v>
      </c>
      <c r="DW123" s="912"/>
      <c r="DX123" s="912"/>
      <c r="DY123" s="912"/>
      <c r="DZ123" s="913"/>
    </row>
    <row r="124" spans="1:130" s="248" customFormat="1" ht="26.25" customHeight="1" thickBot="1" x14ac:dyDescent="0.2">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488</v>
      </c>
      <c r="AB124" s="864"/>
      <c r="AC124" s="864"/>
      <c r="AD124" s="864"/>
      <c r="AE124" s="865"/>
      <c r="AF124" s="866" t="s">
        <v>478</v>
      </c>
      <c r="AG124" s="864"/>
      <c r="AH124" s="864"/>
      <c r="AI124" s="864"/>
      <c r="AJ124" s="865"/>
      <c r="AK124" s="866" t="s">
        <v>490</v>
      </c>
      <c r="AL124" s="864"/>
      <c r="AM124" s="864"/>
      <c r="AN124" s="864"/>
      <c r="AO124" s="865"/>
      <c r="AP124" s="911" t="s">
        <v>480</v>
      </c>
      <c r="AQ124" s="912"/>
      <c r="AR124" s="912"/>
      <c r="AS124" s="912"/>
      <c r="AT124" s="913"/>
      <c r="AU124" s="914" t="s">
        <v>495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475</v>
      </c>
      <c r="BR124" s="918"/>
      <c r="BS124" s="918"/>
      <c r="BT124" s="918"/>
      <c r="BU124" s="918"/>
      <c r="BV124" s="918" t="s">
        <v>493</v>
      </c>
      <c r="BW124" s="918"/>
      <c r="BX124" s="918"/>
      <c r="BY124" s="918"/>
      <c r="BZ124" s="918"/>
      <c r="CA124" s="918" t="s">
        <v>479</v>
      </c>
      <c r="CB124" s="918"/>
      <c r="CC124" s="918"/>
      <c r="CD124" s="918"/>
      <c r="CE124" s="918"/>
      <c r="CF124" s="808"/>
      <c r="CG124" s="809"/>
      <c r="CH124" s="809"/>
      <c r="CI124" s="809"/>
      <c r="CJ124" s="949"/>
      <c r="CK124" s="957"/>
      <c r="CL124" s="957"/>
      <c r="CM124" s="957"/>
      <c r="CN124" s="957"/>
      <c r="CO124" s="958"/>
      <c r="CP124" s="922" t="s">
        <v>496</v>
      </c>
      <c r="CQ124" s="923"/>
      <c r="CR124" s="923"/>
      <c r="CS124" s="923"/>
      <c r="CT124" s="923"/>
      <c r="CU124" s="923"/>
      <c r="CV124" s="923"/>
      <c r="CW124" s="923"/>
      <c r="CX124" s="923"/>
      <c r="CY124" s="923"/>
      <c r="CZ124" s="923"/>
      <c r="DA124" s="923"/>
      <c r="DB124" s="923"/>
      <c r="DC124" s="923"/>
      <c r="DD124" s="923"/>
      <c r="DE124" s="923"/>
      <c r="DF124" s="924"/>
      <c r="DG124" s="846">
        <v>3022253</v>
      </c>
      <c r="DH124" s="847"/>
      <c r="DI124" s="847"/>
      <c r="DJ124" s="847"/>
      <c r="DK124" s="848"/>
      <c r="DL124" s="849">
        <v>3165146</v>
      </c>
      <c r="DM124" s="847"/>
      <c r="DN124" s="847"/>
      <c r="DO124" s="847"/>
      <c r="DP124" s="848"/>
      <c r="DQ124" s="849" t="s">
        <v>478</v>
      </c>
      <c r="DR124" s="847"/>
      <c r="DS124" s="847"/>
      <c r="DT124" s="847"/>
      <c r="DU124" s="848"/>
      <c r="DV124" s="935" t="s">
        <v>488</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493</v>
      </c>
      <c r="AG125" s="864"/>
      <c r="AH125" s="864"/>
      <c r="AI125" s="864"/>
      <c r="AJ125" s="865"/>
      <c r="AK125" s="866" t="s">
        <v>494</v>
      </c>
      <c r="AL125" s="864"/>
      <c r="AM125" s="864"/>
      <c r="AN125" s="864"/>
      <c r="AO125" s="865"/>
      <c r="AP125" s="911" t="s">
        <v>497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498</v>
      </c>
      <c r="CL125" s="939"/>
      <c r="CM125" s="939"/>
      <c r="CN125" s="939"/>
      <c r="CO125" s="940"/>
      <c r="CP125" s="947" t="s">
        <v>499</v>
      </c>
      <c r="CQ125" s="892"/>
      <c r="CR125" s="892"/>
      <c r="CS125" s="892"/>
      <c r="CT125" s="892"/>
      <c r="CU125" s="892"/>
      <c r="CV125" s="892"/>
      <c r="CW125" s="892"/>
      <c r="CX125" s="892"/>
      <c r="CY125" s="892"/>
      <c r="CZ125" s="892"/>
      <c r="DA125" s="892"/>
      <c r="DB125" s="892"/>
      <c r="DC125" s="892"/>
      <c r="DD125" s="892"/>
      <c r="DE125" s="892"/>
      <c r="DF125" s="893"/>
      <c r="DG125" s="948" t="s">
        <v>493</v>
      </c>
      <c r="DH125" s="929"/>
      <c r="DI125" s="929"/>
      <c r="DJ125" s="929"/>
      <c r="DK125" s="929"/>
      <c r="DL125" s="929" t="s">
        <v>497</v>
      </c>
      <c r="DM125" s="929"/>
      <c r="DN125" s="929"/>
      <c r="DO125" s="929"/>
      <c r="DP125" s="929"/>
      <c r="DQ125" s="929" t="s">
        <v>480</v>
      </c>
      <c r="DR125" s="929"/>
      <c r="DS125" s="929"/>
      <c r="DT125" s="929"/>
      <c r="DU125" s="929"/>
      <c r="DV125" s="930" t="s">
        <v>493</v>
      </c>
      <c r="DW125" s="930"/>
      <c r="DX125" s="930"/>
      <c r="DY125" s="930"/>
      <c r="DZ125" s="931"/>
    </row>
    <row r="126" spans="1:130" s="248" customFormat="1" ht="26.25" customHeight="1" thickBot="1" x14ac:dyDescent="0.2">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12580</v>
      </c>
      <c r="AB126" s="864"/>
      <c r="AC126" s="864"/>
      <c r="AD126" s="864"/>
      <c r="AE126" s="865"/>
      <c r="AF126" s="866">
        <v>12580</v>
      </c>
      <c r="AG126" s="864"/>
      <c r="AH126" s="864"/>
      <c r="AI126" s="864"/>
      <c r="AJ126" s="865"/>
      <c r="AK126" s="866">
        <v>12580</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t="s">
        <v>476</v>
      </c>
      <c r="DH126" s="901"/>
      <c r="DI126" s="901"/>
      <c r="DJ126" s="901"/>
      <c r="DK126" s="901"/>
      <c r="DL126" s="901" t="s">
        <v>480</v>
      </c>
      <c r="DM126" s="901"/>
      <c r="DN126" s="901"/>
      <c r="DO126" s="901"/>
      <c r="DP126" s="901"/>
      <c r="DQ126" s="901" t="s">
        <v>475</v>
      </c>
      <c r="DR126" s="901"/>
      <c r="DS126" s="901"/>
      <c r="DT126" s="901"/>
      <c r="DU126" s="901"/>
      <c r="DV126" s="878" t="s">
        <v>490</v>
      </c>
      <c r="DW126" s="878"/>
      <c r="DX126" s="878"/>
      <c r="DY126" s="878"/>
      <c r="DZ126" s="879"/>
    </row>
    <row r="127" spans="1:130" s="248" customFormat="1" ht="26.25" customHeight="1" x14ac:dyDescent="0.15">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695</v>
      </c>
      <c r="AB127" s="864"/>
      <c r="AC127" s="864"/>
      <c r="AD127" s="864"/>
      <c r="AE127" s="865"/>
      <c r="AF127" s="866">
        <v>506</v>
      </c>
      <c r="AG127" s="864"/>
      <c r="AH127" s="864"/>
      <c r="AI127" s="864"/>
      <c r="AJ127" s="865"/>
      <c r="AK127" s="866">
        <v>257</v>
      </c>
      <c r="AL127" s="864"/>
      <c r="AM127" s="864"/>
      <c r="AN127" s="864"/>
      <c r="AO127" s="865"/>
      <c r="AP127" s="911">
        <v>0</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494</v>
      </c>
      <c r="DH127" s="901"/>
      <c r="DI127" s="901"/>
      <c r="DJ127" s="901"/>
      <c r="DK127" s="901"/>
      <c r="DL127" s="901" t="s">
        <v>493</v>
      </c>
      <c r="DM127" s="901"/>
      <c r="DN127" s="901"/>
      <c r="DO127" s="901"/>
      <c r="DP127" s="901"/>
      <c r="DQ127" s="901" t="s">
        <v>493</v>
      </c>
      <c r="DR127" s="901"/>
      <c r="DS127" s="901"/>
      <c r="DT127" s="901"/>
      <c r="DU127" s="901"/>
      <c r="DV127" s="878" t="s">
        <v>494</v>
      </c>
      <c r="DW127" s="878"/>
      <c r="DX127" s="878"/>
      <c r="DY127" s="878"/>
      <c r="DZ127" s="879"/>
    </row>
    <row r="128" spans="1:130" s="248" customFormat="1" ht="26.25" customHeight="1" thickBot="1" x14ac:dyDescent="0.2">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758738</v>
      </c>
      <c r="AB128" s="885"/>
      <c r="AC128" s="885"/>
      <c r="AD128" s="885"/>
      <c r="AE128" s="886"/>
      <c r="AF128" s="887">
        <v>781440</v>
      </c>
      <c r="AG128" s="885"/>
      <c r="AH128" s="885"/>
      <c r="AI128" s="885"/>
      <c r="AJ128" s="886"/>
      <c r="AK128" s="887">
        <v>679517</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398</v>
      </c>
      <c r="BG128" s="871"/>
      <c r="BH128" s="871"/>
      <c r="BI128" s="871"/>
      <c r="BJ128" s="871"/>
      <c r="BK128" s="871"/>
      <c r="BL128" s="894"/>
      <c r="BM128" s="870">
        <v>12.63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477</v>
      </c>
      <c r="DH128" s="875"/>
      <c r="DI128" s="875"/>
      <c r="DJ128" s="875"/>
      <c r="DK128" s="875"/>
      <c r="DL128" s="875" t="s">
        <v>493</v>
      </c>
      <c r="DM128" s="875"/>
      <c r="DN128" s="875"/>
      <c r="DO128" s="875"/>
      <c r="DP128" s="875"/>
      <c r="DQ128" s="875" t="s">
        <v>497</v>
      </c>
      <c r="DR128" s="875"/>
      <c r="DS128" s="875"/>
      <c r="DT128" s="875"/>
      <c r="DU128" s="875"/>
      <c r="DV128" s="876" t="s">
        <v>129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16862482</v>
      </c>
      <c r="AB129" s="864"/>
      <c r="AC129" s="864"/>
      <c r="AD129" s="864"/>
      <c r="AE129" s="865"/>
      <c r="AF129" s="866">
        <v>17000011</v>
      </c>
      <c r="AG129" s="864"/>
      <c r="AH129" s="864"/>
      <c r="AI129" s="864"/>
      <c r="AJ129" s="865"/>
      <c r="AK129" s="866">
        <v>17286421</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513</v>
      </c>
      <c r="BG129" s="854"/>
      <c r="BH129" s="854"/>
      <c r="BI129" s="854"/>
      <c r="BJ129" s="854"/>
      <c r="BK129" s="854"/>
      <c r="BL129" s="855"/>
      <c r="BM129" s="853">
        <v>17.63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515</v>
      </c>
      <c r="X130" s="861"/>
      <c r="Y130" s="861"/>
      <c r="Z130" s="862"/>
      <c r="AA130" s="863">
        <v>1797393</v>
      </c>
      <c r="AB130" s="864"/>
      <c r="AC130" s="864"/>
      <c r="AD130" s="864"/>
      <c r="AE130" s="865"/>
      <c r="AF130" s="866">
        <v>1777512</v>
      </c>
      <c r="AG130" s="864"/>
      <c r="AH130" s="864"/>
      <c r="AI130" s="864"/>
      <c r="AJ130" s="865"/>
      <c r="AK130" s="866">
        <v>1721843</v>
      </c>
      <c r="AL130" s="864"/>
      <c r="AM130" s="864"/>
      <c r="AN130" s="864"/>
      <c r="AO130" s="865"/>
      <c r="AP130" s="867"/>
      <c r="AQ130" s="868"/>
      <c r="AR130" s="868"/>
      <c r="AS130" s="868"/>
      <c r="AT130" s="869"/>
      <c r="AU130" s="286"/>
      <c r="AV130" s="286"/>
      <c r="AW130" s="286"/>
      <c r="AX130" s="833" t="s">
        <v>516</v>
      </c>
      <c r="AY130" s="834"/>
      <c r="AZ130" s="834"/>
      <c r="BA130" s="834"/>
      <c r="BB130" s="834"/>
      <c r="BC130" s="834"/>
      <c r="BD130" s="834"/>
      <c r="BE130" s="835"/>
      <c r="BF130" s="836">
        <v>-2.2000000000000002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517</v>
      </c>
      <c r="X131" s="844"/>
      <c r="Y131" s="844"/>
      <c r="Z131" s="845"/>
      <c r="AA131" s="846">
        <v>15065089</v>
      </c>
      <c r="AB131" s="847"/>
      <c r="AC131" s="847"/>
      <c r="AD131" s="847"/>
      <c r="AE131" s="848"/>
      <c r="AF131" s="849">
        <v>15222499</v>
      </c>
      <c r="AG131" s="847"/>
      <c r="AH131" s="847"/>
      <c r="AI131" s="847"/>
      <c r="AJ131" s="848"/>
      <c r="AK131" s="849">
        <v>15564578</v>
      </c>
      <c r="AL131" s="847"/>
      <c r="AM131" s="847"/>
      <c r="AN131" s="847"/>
      <c r="AO131" s="848"/>
      <c r="AP131" s="850"/>
      <c r="AQ131" s="851"/>
      <c r="AR131" s="851"/>
      <c r="AS131" s="851"/>
      <c r="AT131" s="852"/>
      <c r="AU131" s="286"/>
      <c r="AV131" s="286"/>
      <c r="AW131" s="286"/>
      <c r="AX131" s="811" t="s">
        <v>518</v>
      </c>
      <c r="AY131" s="812"/>
      <c r="AZ131" s="812"/>
      <c r="BA131" s="812"/>
      <c r="BB131" s="812"/>
      <c r="BC131" s="812"/>
      <c r="BD131" s="812"/>
      <c r="BE131" s="813"/>
      <c r="BF131" s="814" t="s">
        <v>480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520</v>
      </c>
      <c r="W132" s="824"/>
      <c r="X132" s="824"/>
      <c r="Y132" s="824"/>
      <c r="Z132" s="825"/>
      <c r="AA132" s="826">
        <v>-2.9487313350000002</v>
      </c>
      <c r="AB132" s="827"/>
      <c r="AC132" s="827"/>
      <c r="AD132" s="827"/>
      <c r="AE132" s="828"/>
      <c r="AF132" s="829">
        <v>-2.4966531449999998</v>
      </c>
      <c r="AG132" s="827"/>
      <c r="AH132" s="827"/>
      <c r="AI132" s="827"/>
      <c r="AJ132" s="828"/>
      <c r="AK132" s="829">
        <v>-1.2800732539999999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521</v>
      </c>
      <c r="W133" s="803"/>
      <c r="X133" s="803"/>
      <c r="Y133" s="803"/>
      <c r="Z133" s="804"/>
      <c r="AA133" s="805">
        <v>-2.7</v>
      </c>
      <c r="AB133" s="806"/>
      <c r="AC133" s="806"/>
      <c r="AD133" s="806"/>
      <c r="AE133" s="807"/>
      <c r="AF133" s="805">
        <v>-2.7</v>
      </c>
      <c r="AG133" s="806"/>
      <c r="AH133" s="806"/>
      <c r="AI133" s="806"/>
      <c r="AJ133" s="807"/>
      <c r="AK133" s="805">
        <v>-2.2000000000000002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WeyP95EEbVa45lZeH4TEFQTtZw2UyuSQ0NaxIjwPi4P0ujE4CTF2xeI9Hlyh4rVmtyfDibdGjUt66Yv0UenNA==" saltValue="2ZjKrDF9XOQIgxWYrrB5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eL2DUT7GeQtQ80ARLrZ/gIE0d/hZtzLmYwL14qKCaKwGLZkP1fSBH6UsgrEBzIiB2IOYRGMIWSwcLDC+Jmjyw==" saltValue="WuEozLPUuz4ATMK3wI1A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SjWyAPYvs+t/2C5yMg90NXYvB3v+4U2e+0HHUMw8Ilp1f4TsfcZ6a7JE9OToyWYbgQBTCfraPerbSq42kxH6Q==" saltValue="JUx90q2IDFRRQe8sDSWH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530</v>
      </c>
      <c r="AL9" s="1228"/>
      <c r="AM9" s="1228"/>
      <c r="AN9" s="1229"/>
      <c r="AO9" s="314">
        <v>4671300</v>
      </c>
      <c r="AP9" s="314">
        <v>54752</v>
      </c>
      <c r="AQ9" s="315">
        <v>63314</v>
      </c>
      <c r="AR9" s="316">
        <v>-13.5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531</v>
      </c>
      <c r="AL10" s="1228"/>
      <c r="AM10" s="1228"/>
      <c r="AN10" s="1229"/>
      <c r="AO10" s="317">
        <v>60356</v>
      </c>
      <c r="AP10" s="317">
        <v>707</v>
      </c>
      <c r="AQ10" s="318">
        <v>6537</v>
      </c>
      <c r="AR10" s="319">
        <v>-89.2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532</v>
      </c>
      <c r="AL11" s="1228"/>
      <c r="AM11" s="1228"/>
      <c r="AN11" s="1229"/>
      <c r="AO11" s="317">
        <v>89812</v>
      </c>
      <c r="AP11" s="317">
        <v>1053</v>
      </c>
      <c r="AQ11" s="318">
        <v>1199</v>
      </c>
      <c r="AR11" s="319">
        <v>-12.2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533</v>
      </c>
      <c r="AL12" s="1228"/>
      <c r="AM12" s="1228"/>
      <c r="AN12" s="1229"/>
      <c r="AO12" s="317" t="s">
        <v>534</v>
      </c>
      <c r="AP12" s="317" t="s">
        <v>534</v>
      </c>
      <c r="AQ12" s="318">
        <v>6</v>
      </c>
      <c r="AR12" s="319" t="s">
        <v>534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535</v>
      </c>
      <c r="AL13" s="1228"/>
      <c r="AM13" s="1228"/>
      <c r="AN13" s="1229"/>
      <c r="AO13" s="317">
        <v>311918</v>
      </c>
      <c r="AP13" s="317">
        <v>3656</v>
      </c>
      <c r="AQ13" s="318">
        <v>2551</v>
      </c>
      <c r="AR13" s="319">
        <v>43.3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536</v>
      </c>
      <c r="AL14" s="1228"/>
      <c r="AM14" s="1228"/>
      <c r="AN14" s="1229"/>
      <c r="AO14" s="317">
        <v>50021</v>
      </c>
      <c r="AP14" s="317">
        <v>586</v>
      </c>
      <c r="AQ14" s="318">
        <v>1371</v>
      </c>
      <c r="AR14" s="319">
        <v>-57.3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537</v>
      </c>
      <c r="AL15" s="1231"/>
      <c r="AM15" s="1231"/>
      <c r="AN15" s="1232"/>
      <c r="AO15" s="317">
        <v>-275240</v>
      </c>
      <c r="AP15" s="317">
        <v>-3226</v>
      </c>
      <c r="AQ15" s="318">
        <v>-3830</v>
      </c>
      <c r="AR15" s="319">
        <v>-15.8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192</v>
      </c>
      <c r="AL16" s="1231"/>
      <c r="AM16" s="1231"/>
      <c r="AN16" s="1232"/>
      <c r="AO16" s="317">
        <v>4908167</v>
      </c>
      <c r="AP16" s="317">
        <v>57529</v>
      </c>
      <c r="AQ16" s="318">
        <v>71148</v>
      </c>
      <c r="AR16" s="319">
        <v>-19.100000000000001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542</v>
      </c>
      <c r="AL21" s="1234"/>
      <c r="AM21" s="1234"/>
      <c r="AN21" s="1235"/>
      <c r="AO21" s="330">
        <v>4.95</v>
      </c>
      <c r="AP21" s="331">
        <v>6.38</v>
      </c>
      <c r="AQ21" s="332">
        <v>-1.43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543</v>
      </c>
      <c r="AL22" s="1234"/>
      <c r="AM22" s="1234"/>
      <c r="AN22" s="1235"/>
      <c r="AO22" s="335">
        <v>99.9</v>
      </c>
      <c r="AP22" s="336">
        <v>98.2</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547</v>
      </c>
      <c r="AL32" s="1217"/>
      <c r="AM32" s="1217"/>
      <c r="AN32" s="1218"/>
      <c r="AO32" s="345">
        <v>1736014</v>
      </c>
      <c r="AP32" s="345">
        <v>20348</v>
      </c>
      <c r="AQ32" s="346">
        <v>34974</v>
      </c>
      <c r="AR32" s="347">
        <v>-41.8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548</v>
      </c>
      <c r="AL33" s="1217"/>
      <c r="AM33" s="1217"/>
      <c r="AN33" s="1218"/>
      <c r="AO33" s="345" t="s">
        <v>534</v>
      </c>
      <c r="AP33" s="345" t="s">
        <v>534</v>
      </c>
      <c r="AQ33" s="346" t="s">
        <v>534</v>
      </c>
      <c r="AR33" s="347" t="s">
        <v>534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549</v>
      </c>
      <c r="AL34" s="1217"/>
      <c r="AM34" s="1217"/>
      <c r="AN34" s="1218"/>
      <c r="AO34" s="345" t="s">
        <v>534</v>
      </c>
      <c r="AP34" s="345" t="s">
        <v>534</v>
      </c>
      <c r="AQ34" s="346">
        <v>13</v>
      </c>
      <c r="AR34" s="347" t="s">
        <v>534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550</v>
      </c>
      <c r="AL35" s="1217"/>
      <c r="AM35" s="1217"/>
      <c r="AN35" s="1218"/>
      <c r="AO35" s="345">
        <v>433189</v>
      </c>
      <c r="AP35" s="345">
        <v>5077</v>
      </c>
      <c r="AQ35" s="346">
        <v>9202</v>
      </c>
      <c r="AR35" s="347">
        <v>-44.8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551</v>
      </c>
      <c r="AL36" s="1217"/>
      <c r="AM36" s="1217"/>
      <c r="AN36" s="1218"/>
      <c r="AO36" s="345">
        <v>20082</v>
      </c>
      <c r="AP36" s="345">
        <v>235</v>
      </c>
      <c r="AQ36" s="346">
        <v>1932</v>
      </c>
      <c r="AR36" s="347">
        <v>-87.8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552</v>
      </c>
      <c r="AL37" s="1217"/>
      <c r="AM37" s="1217"/>
      <c r="AN37" s="1218"/>
      <c r="AO37" s="345">
        <v>12837</v>
      </c>
      <c r="AP37" s="345">
        <v>150</v>
      </c>
      <c r="AQ37" s="346">
        <v>1045</v>
      </c>
      <c r="AR37" s="347">
        <v>-85.6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553</v>
      </c>
      <c r="AL38" s="1214"/>
      <c r="AM38" s="1214"/>
      <c r="AN38" s="1215"/>
      <c r="AO38" s="348" t="s">
        <v>534</v>
      </c>
      <c r="AP38" s="348" t="s">
        <v>534</v>
      </c>
      <c r="AQ38" s="349">
        <v>1</v>
      </c>
      <c r="AR38" s="337" t="s">
        <v>534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554</v>
      </c>
      <c r="AL39" s="1214"/>
      <c r="AM39" s="1214"/>
      <c r="AN39" s="1215"/>
      <c r="AO39" s="345">
        <v>-679517</v>
      </c>
      <c r="AP39" s="345">
        <v>-7965</v>
      </c>
      <c r="AQ39" s="346">
        <v>-6121</v>
      </c>
      <c r="AR39" s="347">
        <v>30.1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555</v>
      </c>
      <c r="AL40" s="1217"/>
      <c r="AM40" s="1217"/>
      <c r="AN40" s="1218"/>
      <c r="AO40" s="345">
        <v>-1721843</v>
      </c>
      <c r="AP40" s="345">
        <v>-20182</v>
      </c>
      <c r="AQ40" s="346">
        <v>-29274</v>
      </c>
      <c r="AR40" s="347">
        <v>-31.1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304</v>
      </c>
      <c r="AL41" s="1220"/>
      <c r="AM41" s="1220"/>
      <c r="AN41" s="1221"/>
      <c r="AO41" s="345">
        <v>-199238</v>
      </c>
      <c r="AP41" s="345">
        <v>-2335</v>
      </c>
      <c r="AQ41" s="346">
        <v>11772</v>
      </c>
      <c r="AR41" s="347">
        <v>-119.8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525</v>
      </c>
      <c r="AN49" s="1224" t="s">
        <v>559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3747669</v>
      </c>
      <c r="AN51" s="367">
        <v>43605</v>
      </c>
      <c r="AO51" s="368">
        <v>87.3</v>
      </c>
      <c r="AP51" s="369">
        <v>44504</v>
      </c>
      <c r="AQ51" s="370">
        <v>-5.9</v>
      </c>
      <c r="AR51" s="371">
        <v>93.2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3588784</v>
      </c>
      <c r="AN52" s="375">
        <v>41757</v>
      </c>
      <c r="AO52" s="376">
        <v>172.4</v>
      </c>
      <c r="AP52" s="377">
        <v>25876</v>
      </c>
      <c r="AQ52" s="378">
        <v>7.4</v>
      </c>
      <c r="AR52" s="379">
        <v>165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1833808</v>
      </c>
      <c r="AN53" s="367">
        <v>21393</v>
      </c>
      <c r="AO53" s="368">
        <v>-50.9</v>
      </c>
      <c r="AP53" s="369">
        <v>47820</v>
      </c>
      <c r="AQ53" s="370">
        <v>7.5</v>
      </c>
      <c r="AR53" s="371">
        <v>-58.4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523298</v>
      </c>
      <c r="AN54" s="375">
        <v>6105</v>
      </c>
      <c r="AO54" s="376">
        <v>-85.4</v>
      </c>
      <c r="AP54" s="377">
        <v>25855</v>
      </c>
      <c r="AQ54" s="378">
        <v>-0.1</v>
      </c>
      <c r="AR54" s="379">
        <v>-85.3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1002781</v>
      </c>
      <c r="AN55" s="367">
        <v>11720</v>
      </c>
      <c r="AO55" s="368">
        <v>-45.2</v>
      </c>
      <c r="AP55" s="369">
        <v>41934</v>
      </c>
      <c r="AQ55" s="370">
        <v>-12.3</v>
      </c>
      <c r="AR55" s="371">
        <v>-32.9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576930</v>
      </c>
      <c r="AN56" s="375">
        <v>6743</v>
      </c>
      <c r="AO56" s="376">
        <v>10.5</v>
      </c>
      <c r="AP56" s="377">
        <v>23352</v>
      </c>
      <c r="AQ56" s="378">
        <v>-9.6999999999999993</v>
      </c>
      <c r="AR56" s="379">
        <v>20.2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992815</v>
      </c>
      <c r="AN57" s="367">
        <v>11639</v>
      </c>
      <c r="AO57" s="368">
        <v>-0.7</v>
      </c>
      <c r="AP57" s="369">
        <v>45588</v>
      </c>
      <c r="AQ57" s="370">
        <v>8.6999999999999993</v>
      </c>
      <c r="AR57" s="371">
        <v>-9.4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704036</v>
      </c>
      <c r="AN58" s="375">
        <v>8254</v>
      </c>
      <c r="AO58" s="376">
        <v>22.4</v>
      </c>
      <c r="AP58" s="377">
        <v>24150</v>
      </c>
      <c r="AQ58" s="378">
        <v>3.4</v>
      </c>
      <c r="AR58" s="379">
        <v>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1420795</v>
      </c>
      <c r="AN59" s="367">
        <v>16653</v>
      </c>
      <c r="AO59" s="368">
        <v>43.1</v>
      </c>
      <c r="AP59" s="369">
        <v>45483</v>
      </c>
      <c r="AQ59" s="370">
        <v>-0.2</v>
      </c>
      <c r="AR59" s="371">
        <v>43.3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1200975</v>
      </c>
      <c r="AN60" s="375">
        <v>14077</v>
      </c>
      <c r="AO60" s="376">
        <v>70.5</v>
      </c>
      <c r="AP60" s="377">
        <v>24241</v>
      </c>
      <c r="AQ60" s="378">
        <v>0.4</v>
      </c>
      <c r="AR60" s="379">
        <v>70.099999999999994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1799574</v>
      </c>
      <c r="AN61" s="382">
        <v>21002</v>
      </c>
      <c r="AO61" s="383">
        <v>6.7</v>
      </c>
      <c r="AP61" s="384">
        <v>45066</v>
      </c>
      <c r="AQ61" s="385">
        <v>-0.4</v>
      </c>
      <c r="AR61" s="371">
        <v>7.1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1318805</v>
      </c>
      <c r="AN62" s="375">
        <v>15387</v>
      </c>
      <c r="AO62" s="376">
        <v>38.1</v>
      </c>
      <c r="AP62" s="377">
        <v>24695</v>
      </c>
      <c r="AQ62" s="378">
        <v>0.3</v>
      </c>
      <c r="AR62" s="379">
        <v>37.799999999999997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1Vs5v0YkMe55fGOV+ux03iJ36Wba1+SFuwDjBgsLJJEu+Q82Etm8Py/CdmHHiCa1+A7bdyWvgIz0lOgTk6FGQ==" saltValue="SszDIvneKtesmaEk4ATl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YXlUehx+xqPjihONXhrMLFvvEvRZQyKwFvU8kJNUyvm4ancGVH7qmBp6u0XXt5Ef2QEnIXOIMTJ7/qIbEW0rUw==" saltValue="4fvyLrd6CsHEXdVL9rPw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fNCpTg+pjd19F3+ftkFmUPG+ovdBlj67yPlx320/caGjod09WC0xN2M5Qu1N7Uwla+1uRrZQ5WYmvHispGztKQ==" saltValue="zl159VrHtpwe+/5YnCgD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8" t="s">
        <v>3</v>
      </c>
      <c r="D47" s="1238"/>
      <c r="E47" s="1239"/>
      <c r="F47" s="11">
        <v>12.6</v>
      </c>
      <c r="G47" s="12">
        <v>13.58</v>
      </c>
      <c r="H47" s="12">
        <v>14.6</v>
      </c>
      <c r="I47" s="12">
        <v>12.5</v>
      </c>
      <c r="J47" s="13">
        <v>13.91</v>
      </c>
    </row>
    <row r="48" spans="2:10" ht="57.75" customHeight="1" x14ac:dyDescent="0.15">
      <c r="B48" s="14"/>
      <c r="C48" s="1240" t="s">
        <v>4</v>
      </c>
      <c r="D48" s="1240"/>
      <c r="E48" s="1241"/>
      <c r="F48" s="15">
        <v>9.0500000000000007</v>
      </c>
      <c r="G48" s="16">
        <v>8.5</v>
      </c>
      <c r="H48" s="16">
        <v>8.74</v>
      </c>
      <c r="I48" s="16">
        <v>8.14</v>
      </c>
      <c r="J48" s="17">
        <v>11.09</v>
      </c>
    </row>
    <row r="49" spans="2:10" ht="57.75" customHeight="1" thickBot="1" x14ac:dyDescent="0.2">
      <c r="B49" s="18"/>
      <c r="C49" s="1242" t="s">
        <v>5</v>
      </c>
      <c r="D49" s="1242"/>
      <c r="E49" s="1243"/>
      <c r="F49" s="19">
        <v>0.45</v>
      </c>
      <c r="G49" s="20">
        <v>0.69</v>
      </c>
      <c r="H49" s="20">
        <v>1.45</v>
      </c>
      <c r="I49" s="20" t="s">
        <v>580</v>
      </c>
      <c r="J49" s="21">
        <v>4.7</v>
      </c>
    </row>
    <row r="50" spans="2:10" ht="13.5" customHeight="1" x14ac:dyDescent="0.15"/>
  </sheetData>
  <sheetProtection algorithmName="SHA-512" hashValue="yva/5AL/9fgS8xFSJXcSYeLbPFDBWe73TVM16LN/t4/vvv3sHE9f0RyiKUVaeuOkw4mSjInCMbncCpIVbOx/Xw==" saltValue="Q5xmKolgMcb1xQEQVhjR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HYRW-PC023</cp:lastModifiedBy>
  <cp:lastPrinted>2022-03-07T07:36:16Z</cp:lastPrinted>
  <dcterms:created xsi:type="dcterms:W3CDTF">2022-02-02T04:34:49Z</dcterms:created>
  <dcterms:modified xsi:type="dcterms:W3CDTF">2023-03-16T08:59:41Z</dcterms:modified>
  <cp:category/>
</cp:coreProperties>
</file>